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autoCompressPictures="0" defaultThemeVersion="124226"/>
  <mc:AlternateContent xmlns:mc="http://schemas.openxmlformats.org/markup-compatibility/2006">
    <mc:Choice Requires="x15">
      <x15ac:absPath xmlns:x15ac="http://schemas.microsoft.com/office/spreadsheetml/2010/11/ac" url="C:\Users\USUARIO\Documents\"/>
    </mc:Choice>
  </mc:AlternateContent>
  <xr:revisionPtr revIDLastSave="0" documentId="13_ncr:1_{375FA0EA-4FCD-450E-892F-331AC58351BB}" xr6:coauthVersionLast="47" xr6:coauthVersionMax="47" xr10:uidLastSave="{00000000-0000-0000-0000-000000000000}"/>
  <bookViews>
    <workbookView xWindow="-120" yWindow="-120" windowWidth="29040" windowHeight="15720" tabRatio="670" activeTab="2" xr2:uid="{00000000-000D-0000-FFFF-FFFF00000000}"/>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_xlnm._FilterDatabase" localSheetId="2" hidden="1">Autodiagnóstico!$A$9:$Q$9</definedName>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L5" authorId="0" shapeId="0" xr:uid="{00000000-0006-0000-0500-000003000000}">
      <text>
        <r>
          <rPr>
            <b/>
            <sz val="9"/>
            <color indexed="81"/>
            <rFont val="Tahoma"/>
            <family val="2"/>
          </rPr>
          <t>Período de vigencia</t>
        </r>
      </text>
    </comment>
    <comment ref="T12" authorId="1" shapeId="0" xr:uid="{00000000-0006-0000-0500-00000400000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<sst xmlns="http://schemas.openxmlformats.org/spreadsheetml/2006/main" count="614" uniqueCount="360">
  <si>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</si>
  <si>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</si>
  <si>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</si>
  <si>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</si>
  <si>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</si>
  <si>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</si>
  <si>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</si>
  <si>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</si>
  <si>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</si>
  <si>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</si>
  <si>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</si>
  <si>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</si>
  <si>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</si>
  <si>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</si>
  <si>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</si>
  <si>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</si>
  <si>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</si>
  <si>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</si>
  <si>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</si>
  <si>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</si>
  <si>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</si>
  <si>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</si>
  <si>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</si>
  <si>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</si>
  <si>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</si>
  <si>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</si>
  <si>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</si>
  <si>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</si>
  <si>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</si>
  <si>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</si>
  <si>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</si>
  <si>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</si>
  <si>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</si>
  <si>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</si>
  <si>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</si>
  <si>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</si>
  <si>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</si>
  <si>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</si>
  <si>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</si>
  <si>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</si>
  <si>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</si>
  <si>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</si>
  <si>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</si>
  <si>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</si>
  <si>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</si>
  <si>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</si>
  <si>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</si>
  <si>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</si>
  <si>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</si>
  <si>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</si>
  <si>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</si>
  <si>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</si>
  <si>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</si>
  <si>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</si>
  <si>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</si>
  <si>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</si>
  <si>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</si>
  <si>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</si>
  <si>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</si>
  <si>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</si>
  <si>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</si>
  <si>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</si>
  <si>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</si>
  <si>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</si>
  <si>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</si>
  <si>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</si>
  <si>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</si>
  <si>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</si>
  <si>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</si>
  <si>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</si>
  <si>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</si>
  <si>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</si>
  <si>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</si>
  <si>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</si>
  <si>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</si>
  <si>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</si>
  <si>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</si>
  <si>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</si>
  <si>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</si>
  <si>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</si>
  <si>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</si>
  <si>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</si>
  <si>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</si>
  <si>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</si>
  <si>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</si>
  <si>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</si>
  <si>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</si>
  <si>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</si>
  <si>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</si>
  <si>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</si>
  <si>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</si>
  <si>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</si>
  <si>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</si>
  <si>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</si>
  <si>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</si>
  <si>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</si>
  <si>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</si>
  <si>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</si>
  <si>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</si>
  <si>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</si>
  <si>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</si>
  <si>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</si>
  <si>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</si>
  <si>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</si>
  <si>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</si>
  <si>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</si>
  <si>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</si>
  <si>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</si>
  <si>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</si>
  <si>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</si>
  <si>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</si>
  <si>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</si>
  <si>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</si>
  <si>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</si>
  <si>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</si>
  <si>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</si>
  <si>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</si>
  <si>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</si>
  <si>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</si>
  <si>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</si>
  <si>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</si>
  <si>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</si>
  <si>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</si>
  <si>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</si>
  <si>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</si>
  <si>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</si>
  <si>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</si>
  <si>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</si>
  <si>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</si>
  <si>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</si>
  <si>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</si>
  <si>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</si>
  <si>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</si>
  <si>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</si>
  <si>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</si>
  <si>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</si>
  <si>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</si>
  <si>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</si>
  <si>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</si>
  <si>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</si>
  <si>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</si>
  <si>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</si>
  <si>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</si>
  <si>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</si>
  <si>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</si>
  <si>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</si>
  <si>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</si>
  <si>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</si>
  <si>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</si>
  <si>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</si>
  <si>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</si>
  <si>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</si>
  <si>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</si>
  <si>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</si>
  <si>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</si>
  <si>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</si>
  <si>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</si>
  <si>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</si>
  <si>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</si>
  <si>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</si>
  <si>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</si>
  <si>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</si>
  <si>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</si>
  <si>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</si>
  <si>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</si>
  <si>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</si>
  <si>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</si>
  <si>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</si>
  <si>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</si>
  <si>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</si>
  <si>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</si>
  <si>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</si>
  <si>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</si>
  <si>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</si>
  <si>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</si>
  <si>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</si>
  <si>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</si>
  <si>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</si>
  <si>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</si>
  <si>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</si>
  <si>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</si>
  <si>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</si>
  <si>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</si>
  <si>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</si>
  <si>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</si>
  <si>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</si>
  <si>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</si>
  <si>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</si>
  <si>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</si>
  <si>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</si>
  <si>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</si>
  <si>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</si>
  <si>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</si>
  <si>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</si>
  <si>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</si>
  <si>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</si>
  <si>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</si>
  <si>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</si>
  <si>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</si>
  <si>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</si>
  <si>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</si>
  <si>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</si>
  <si>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</si>
  <si>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</si>
  <si>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</si>
  <si>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</si>
  <si>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</si>
  <si>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</si>
  <si>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</si>
  <si>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</si>
  <si>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</si>
  <si>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</si>
  <si>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</si>
  <si>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</si>
  <si>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</si>
  <si>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</si>
  <si>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</si>
  <si>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</si>
  <si>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</si>
  <si>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</si>
  <si>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</si>
  <si>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</si>
  <si>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</si>
  <si>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</si>
  <si>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</si>
  <si>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</si>
  <si>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</si>
  <si>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</si>
  <si>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</si>
  <si>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</si>
  <si>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</si>
  <si>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</si>
  <si>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</si>
  <si>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</si>
  <si>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</si>
  <si>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</si>
  <si>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</si>
  <si>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</si>
  <si>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</si>
  <si>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</si>
  <si>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</si>
  <si>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</si>
  <si>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</si>
  <si>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</si>
  <si>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</si>
  <si>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</si>
  <si>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</si>
  <si>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</si>
  <si>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</si>
  <si>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</si>
  <si>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</si>
  <si>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</si>
  <si>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</si>
  <si>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</si>
  <si>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</si>
  <si>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</si>
  <si>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</si>
  <si>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</si>
  <si>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</si>
  <si>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</si>
  <si>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</si>
  <si>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</si>
  <si>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</si>
  <si>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</si>
  <si>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</si>
  <si>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</si>
  <si>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</si>
  <si>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</si>
  <si>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</si>
  <si>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</si>
  <si>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</si>
  <si>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</si>
  <si>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</si>
  <si>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</si>
  <si>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</si>
  <si>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</si>
  <si>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Matriz DOFA</t>
  </si>
  <si>
    <t>Encuesta de Matriz DOFA (Forms)</t>
  </si>
  <si>
    <t>Matriz DOFA y Matriz Multicriterio</t>
  </si>
  <si>
    <t>Encuesta de satisfacción</t>
  </si>
  <si>
    <t>Actas de reunión GIT 2024</t>
  </si>
  <si>
    <t>Actas de reunión y calenario último trimestre 2024</t>
  </si>
  <si>
    <t>Rendición de cuentas medio ambiente y mujeres.(noviembre y diciembre 2024)</t>
  </si>
  <si>
    <t>GIT 2024 (Actas)</t>
  </si>
  <si>
    <t>Estrategia de rendición de cuentas 2024 (pagina web)</t>
  </si>
  <si>
    <t>Estrategia y calendario de rendición de cuentas 2024 (pagina web)</t>
  </si>
  <si>
    <t>Matriz general de clasificación de grupos de valor (link de one drive 2024)</t>
  </si>
  <si>
    <t>Indicadores en el PD (link 28 de febrero de 2025)</t>
  </si>
  <si>
    <t>GIT 2024 (Actas) Indicadores en el PD (link 28 de febrero de 2025)</t>
  </si>
  <si>
    <t>Estrategia de participación ciudadana 2024 (pagina web)</t>
  </si>
  <si>
    <t>Micrositio rendición de cuentas 2024 (pagina web)</t>
  </si>
  <si>
    <t>GIT (Actas), protocolo creación GIT</t>
  </si>
  <si>
    <t>Micrositio rendición de cuentas 2024, estrategia de comunicacio nes (pagina web)</t>
  </si>
  <si>
    <t>formatos del proceso de rendición de cuentas (n5 y 6) y QRs</t>
  </si>
  <si>
    <t>Formato de rendición de cuentas para PD</t>
  </si>
  <si>
    <t>Micrositio, Informe de gestión 2024</t>
  </si>
  <si>
    <t>Informe de gestión 2024, Micrositio</t>
  </si>
  <si>
    <t>Seccion de transparencia página web (Numeral 4)</t>
  </si>
  <si>
    <t>Informe de seguimiento acuerdos de paz y víctimas 2024, Micrositio</t>
  </si>
  <si>
    <t>Seccion de transparencia página web (informes de auditoría interna y entidades de control externas)</t>
  </si>
  <si>
    <t>Informe de seguimiento a las PQRSD(Micrositio de la atención a la ciudadanía)</t>
  </si>
  <si>
    <t>Micrositio y transparencia</t>
  </si>
  <si>
    <t>Redes sociales, canal teléfonico, presencial y virtual.</t>
  </si>
  <si>
    <t>Redes sociales, pagina web, intranet, free press</t>
  </si>
  <si>
    <t>Rendiciones de cuentas sectorizadas (infancia, jovenes, salud, participación ciudadana)</t>
  </si>
  <si>
    <t>Rendiciones de cuentas focalizadas.</t>
  </si>
  <si>
    <t>Rendiciones de cuentas focalizadas. (reuniones GIT)</t>
  </si>
  <si>
    <t>Reuniones GIT 2024</t>
  </si>
  <si>
    <t>Publicación en micrositio</t>
  </si>
  <si>
    <t>Redes sociales.</t>
  </si>
  <si>
    <t>Encuestas de pregunas para la ciudadanía (QR)</t>
  </si>
  <si>
    <t>Micrositio RD y redes sociales</t>
  </si>
  <si>
    <t>Encuesta de satisfacción, micrositio</t>
  </si>
  <si>
    <t>PQRSD 2024 para publicar</t>
  </si>
  <si>
    <t>GIT (Seminario de participación 2024)</t>
  </si>
  <si>
    <t>acta última reunión GIT 2024</t>
  </si>
  <si>
    <t>Autoevuluación ITA, plan de mejoramiento CGA (transparencia)</t>
  </si>
  <si>
    <t>Primer acta GIT 2025</t>
  </si>
  <si>
    <t>GIT, primeras 2 reuniones 2025</t>
  </si>
  <si>
    <t>Auditoria express (informes sección transparencia N4)</t>
  </si>
  <si>
    <t>N/A</t>
  </si>
  <si>
    <t>Micrositio 2024</t>
  </si>
  <si>
    <t>Primer acta GIT 2025 y última del 2024</t>
  </si>
  <si>
    <t>ENLACES</t>
  </si>
  <si>
    <t>https://antioquia.gov.co/index.php/rendicion-de-cuentas-2024</t>
  </si>
  <si>
    <t>https://antioquia.gov.co/images/rendicion2024/estrategia-comunicacional-de-rendicion-de-cuentas.pdf</t>
  </si>
  <si>
    <t>https://antioquia.gov.co/images/PDF2/Transparencia/2024/12/informe-de-gestion-vigencia-2024.pdf</t>
  </si>
  <si>
    <t>https://antioquia.gov.co/index.php/transparencia-y-acceso-a-la-informacion-publica-2020-1519</t>
  </si>
  <si>
    <t>https://antioquia.gov.co/images/rendicion2024/informe-implementacion-del-acuerdo-de-paz-primer-semestre-2024.pdf</t>
  </si>
  <si>
    <t>https://antioquia.gov.co/index.php/informes-de-pqrsd</t>
  </si>
  <si>
    <t>https://mercurio.antioquia.gov.co/mercurio/ServletPublic?operacion=9&amp;codIndice=00126&amp;idAsunto=PQRSDW&amp;indicador=1&amp;logueoPqr=S</t>
  </si>
  <si>
    <t>https://gobernaciondeantioquiavirtual.sistemasentry.com.co/visionweb</t>
  </si>
  <si>
    <t xml:space="preserve">https://antioquia.gov.co/index.php/transparencia-y-acceso-a-la-informacion-publica-2020-1519 </t>
  </si>
  <si>
    <t>https://gobantioquia-my.sharepoint.com/:f:/g/personal/drendonc_antioquia_gov_co/EsiMlbC7C1lOvygB9xkxXqwBUaniQjQpaV_qTHxyHh132Q?e=EGvZgj</t>
  </si>
  <si>
    <t>ESTRATEGIA Y CALENDARIO RDC 2024</t>
  </si>
  <si>
    <t>XIV. INFORMACIÓN GENERAL Y ACTAS</t>
  </si>
  <si>
    <t>https://antioquia.gov.co/images/PDF2/Transparencia/2025/02/version-final-ig-asamblea-25-02-2024-.pdf</t>
  </si>
  <si>
    <t>https://gobantioquia-my.sharepoint.com/:b:/g/personal/drendonc_antioquia_gov_co/EeybSPvpC_9AsE6YZtQPRxMBd2_A84w1tMrm7eeOXwGexA?e=jfvcV7</t>
  </si>
  <si>
    <t>ACTAN6.pdf</t>
  </si>
  <si>
    <t>https://antioquia.gov.co/images/rendicion-de-cuentas/2024/temas-de-interes-y-preguntas-durante-rendicion-de-cuentas-2024.pdf</t>
  </si>
  <si>
    <t>ACTAN6</t>
  </si>
  <si>
    <t>https://gobantioquia-my.sharepoint.com/:b:/g/personal/drendonc_antioquia_gov_co/ERu_gPtjc8NBuFHexg2uqNIB7iegrAi52yMHmSaan1e-AQ?e=0ilij8</t>
  </si>
  <si>
    <t>https://antioquia.gov.co/images/PDF2/Transparencia/2024/12/inf-auditoria-rendicion-de-cuentas-2024.pdf</t>
  </si>
  <si>
    <t>https://antioquia.gov.co/images/rendicion-de-cuentas/2024/analisis-encuesta-satisfaccion-de-espacios-de-rendicion-de-cuentas-vigencia-2024.pdf</t>
  </si>
  <si>
    <t>acta II Encuentro GIT RdC 06032025.pdf</t>
  </si>
  <si>
    <t>https://gobantioquia-my.sharepoint.com/:b:/g/personal/drendonc_antioquia_gov_co/ERu_gPtjc8NBuFHexg2uqNIB7iegrAi52yMHmSaan1e-AQ?e=bKuiXa</t>
  </si>
  <si>
    <t>https://gobantioquia-my.sharepoint.com/:f:/g/personal/drendonc_antioquia_gov_co/EpKi-3xOCWRPt0L0EXD3_V4B5qi6cn5iBC_Rpsr0q25pfw?e=Falzml</t>
  </si>
  <si>
    <t>Revisar sección memorias</t>
  </si>
  <si>
    <t>https://gobantioquia-my.sharepoint.com/:f:/g/personal/drendonc_antioquia_gov_co/Ev3Npas-o5NMr55BpORgDZMBjpVmxwJGBf9tjpUe4EQgqQ?e=iKDZW0</t>
  </si>
  <si>
    <t>27.01.25 RESOLUCIÓN GIT RENDICIÓN DE CUENTAS.docx</t>
  </si>
  <si>
    <t>https://antioquia.gov.co/images/PDF2/Transparencia/2025/07/Sgmto_PM_CGA%20_CORTE_31122024.xls</t>
  </si>
  <si>
    <t>https://forms.office.com/pages/responsepage.aspx?id=nhUvZBKPCUO4fMvFQ27GkVBBuJt9R-ZJhOsnrflBi_9URUNPTzhDODVLRjFSWUxIVFVER0lBUjkyQi4u&amp;route=shorturl</t>
  </si>
  <si>
    <t>https://gobantioquia-my.sharepoint.com/:x:/g/personal/drendonc_antioquia_gov_co/EQ6gqdof_khOuKfM2jEOOfoBJghnY6Y7EKH04iJuXuJnNA?e=Rmowv4</t>
  </si>
  <si>
    <t>DOFA RC 2025.xlsx</t>
  </si>
  <si>
    <t>https://gobantioquia-my.sharepoint.com/:x:/g/personal/drendonc_antioquia_gov_co/EYSwRbWbWU5CnOBsBn-UUF4BHhQ42eUvZJgebIwqhUMuuw?e=J3sb0b</t>
  </si>
  <si>
    <t>Temas de interés y preguntas durante la Rendición de Cuentas.xlsx</t>
  </si>
  <si>
    <t>https://gobantioquia-my.sharepoint.com/:f:/g/personal/drendonc_antioquia_gov_co/EnXFz6gOfItIr5Xy2ERImWABvXZ8ji_fJCWyQBLOUx5z_g?e=Pbqru7</t>
  </si>
  <si>
    <t>3. Definir la mejor metodología o herramienta para desarrollar espacios de diálogo</t>
  </si>
  <si>
    <t>Formato_3_estrategia_participacion_ciudadana.xlsx</t>
  </si>
  <si>
    <t>https://www.contraloriadeantioquia.gov.co/tema/auditoria-integrada-2024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</si>
</sst>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90">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top style="medium">
        <color theme="4" tint="-0.499984740745262"/>
      </top>
      <bottom style="thin">
        <color theme="4" tint="-0.499984740745262"/>
      </bottom>
      <diagonal/>
    </border>
    <border>
      <left style="thin">
        <color theme="4" tint="-0.499984740745262"/>
      </left>
      <right/>
      <top style="thin">
        <color theme="4" tint="-0.499984740745262"/>
      </top>
      <bottom style="medium">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499984740745262"/>
      </left>
      <right/>
      <top style="medium">
        <color theme="4" tint="-0.499984740745262"/>
      </top>
      <bottom style="dotted">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diagonal/>
    </border>
    <border>
      <left style="thin">
        <color theme="4" tint="-0.499984740745262"/>
      </left>
      <right/>
      <top style="thin">
        <color theme="4" tint="-0.499984740745262"/>
      </top>
      <bottom style="dotted">
        <color theme="3"/>
      </bottom>
      <diagonal/>
    </border>
    <border>
      <left style="thin">
        <color theme="4" tint="-0.499984740745262"/>
      </left>
      <right/>
      <top style="dotted">
        <color theme="3"/>
      </top>
      <bottom style="dotted">
        <color theme="3"/>
      </bottom>
      <diagonal/>
    </border>
    <border>
      <left style="thin">
        <color theme="4" tint="-0.499984740745262"/>
      </left>
      <right/>
      <top style="dotted">
        <color theme="3"/>
      </top>
      <bottom style="medium">
        <color theme="4" tint="-0.499984740745262"/>
      </bottom>
      <diagonal/>
    </border>
    <border>
      <left style="thin">
        <color theme="4" tint="-0.499984740745262"/>
      </left>
      <right/>
      <top style="dotted">
        <color theme="4" tint="-0.499984740745262"/>
      </top>
      <bottom style="medium">
        <color theme="4" tint="-0.499984740745262"/>
      </bottom>
      <diagonal/>
    </border>
    <border>
      <left style="thin">
        <color theme="4" tint="-0.499984740745262"/>
      </left>
      <right/>
      <top/>
      <bottom style="dotted">
        <color theme="4" tint="-0.499984740745262"/>
      </bottom>
      <diagonal/>
    </border>
    <border>
      <left style="thin">
        <color theme="4" tint="-0.499984740745262"/>
      </left>
      <right/>
      <top style="thin">
        <color theme="4" tint="-0.499984740745262"/>
      </top>
      <bottom style="dotted">
        <color theme="4" tint="-0.499984740745262"/>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42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9" xfId="0" applyFont="1" applyFill="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vertical="center"/>
    </xf>
    <xf numFmtId="0" fontId="3" fillId="0" borderId="22" xfId="0" applyFont="1" applyFill="1" applyBorder="1" applyAlignment="1">
      <alignment vertical="center"/>
    </xf>
    <xf numFmtId="0" fontId="3" fillId="0" borderId="23" xfId="0" applyFont="1" applyBorder="1" applyAlignment="1">
      <alignment vertical="center"/>
    </xf>
    <xf numFmtId="0" fontId="6" fillId="0" borderId="22" xfId="0"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19" xfId="0" applyFont="1" applyBorder="1"/>
    <xf numFmtId="0" fontId="3" fillId="0" borderId="20" xfId="0" applyFont="1" applyBorder="1"/>
    <xf numFmtId="0" fontId="3" fillId="0" borderId="21" xfId="0" applyFont="1" applyBorder="1"/>
    <xf numFmtId="0" fontId="3" fillId="0" borderId="0" xfId="0" applyFont="1"/>
    <xf numFmtId="0" fontId="3" fillId="0" borderId="22" xfId="0" applyFont="1" applyBorder="1"/>
    <xf numFmtId="0" fontId="3" fillId="0" borderId="23"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4" xfId="0" applyFont="1" applyBorder="1"/>
    <xf numFmtId="0" fontId="3" fillId="0" borderId="25" xfId="0" applyFont="1" applyBorder="1"/>
    <xf numFmtId="0" fontId="3" fillId="0" borderId="26"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12" fillId="0" borderId="0" xfId="0" applyFont="1" applyFill="1" applyBorder="1" applyAlignment="1">
      <alignment horizontal="center" vertical="center"/>
    </xf>
    <xf numFmtId="0" fontId="3" fillId="0" borderId="35" xfId="0" applyFont="1" applyBorder="1" applyAlignment="1">
      <alignment vertical="center"/>
    </xf>
    <xf numFmtId="0" fontId="3" fillId="0" borderId="36" xfId="0" applyFont="1" applyBorder="1" applyAlignment="1">
      <alignment horizontal="center" vertical="center"/>
    </xf>
    <xf numFmtId="0" fontId="3" fillId="0" borderId="37" xfId="0" applyFont="1" applyBorder="1" applyAlignment="1">
      <alignment vertical="center"/>
    </xf>
    <xf numFmtId="0" fontId="3" fillId="0" borderId="38" xfId="0" applyFont="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4" xfId="0" applyFont="1" applyBorder="1" applyAlignment="1">
      <alignment vertical="center"/>
    </xf>
    <xf numFmtId="1" fontId="3" fillId="0" borderId="0" xfId="0" applyNumberFormat="1" applyFont="1" applyBorder="1"/>
    <xf numFmtId="0" fontId="21" fillId="0" borderId="25"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2" xfId="0" applyFill="1" applyBorder="1"/>
    <xf numFmtId="0" fontId="23" fillId="0" borderId="0" xfId="0" applyFont="1" applyFill="1" applyBorder="1" applyAlignment="1">
      <alignment horizontal="center" vertical="center"/>
    </xf>
    <xf numFmtId="0" fontId="0" fillId="0" borderId="23"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3" xfId="0" applyFont="1" applyBorder="1" applyAlignment="1">
      <alignment vertical="center"/>
    </xf>
    <xf numFmtId="0" fontId="3" fillId="12" borderId="36" xfId="0" applyFont="1" applyFill="1" applyBorder="1" applyAlignment="1">
      <alignment vertical="center"/>
    </xf>
    <xf numFmtId="0" fontId="3" fillId="13" borderId="38" xfId="0" applyFont="1" applyFill="1" applyBorder="1" applyAlignment="1">
      <alignment vertical="center"/>
    </xf>
    <xf numFmtId="0" fontId="3" fillId="9" borderId="38" xfId="0" applyFont="1" applyFill="1" applyBorder="1" applyAlignment="1">
      <alignment vertical="center"/>
    </xf>
    <xf numFmtId="0" fontId="3" fillId="3" borderId="38" xfId="0" applyFont="1" applyFill="1" applyBorder="1" applyAlignment="1">
      <alignment vertical="center"/>
    </xf>
    <xf numFmtId="0" fontId="3" fillId="8" borderId="40"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46" xfId="0" applyFont="1" applyFill="1" applyBorder="1" applyAlignment="1">
      <alignment horizontal="center" vertical="center"/>
    </xf>
    <xf numFmtId="0" fontId="22" fillId="6" borderId="49"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52" xfId="0" applyFont="1" applyFill="1" applyBorder="1" applyAlignment="1">
      <alignment horizontal="center" vertical="center"/>
    </xf>
    <xf numFmtId="0" fontId="22" fillId="6" borderId="50" xfId="0" applyFont="1" applyFill="1" applyBorder="1" applyAlignment="1">
      <alignment horizontal="center" vertical="center"/>
    </xf>
    <xf numFmtId="0" fontId="22" fillId="6" borderId="47" xfId="0" applyFont="1" applyFill="1" applyBorder="1" applyAlignment="1">
      <alignment horizontal="center" vertical="center"/>
    </xf>
    <xf numFmtId="0" fontId="22" fillId="6" borderId="44" xfId="0" applyFont="1" applyFill="1" applyBorder="1" applyAlignment="1">
      <alignment horizontal="center" vertical="center"/>
    </xf>
    <xf numFmtId="0" fontId="22" fillId="6" borderId="72" xfId="0" applyFont="1" applyFill="1" applyBorder="1" applyAlignment="1">
      <alignment horizontal="center" vertical="center"/>
    </xf>
    <xf numFmtId="0" fontId="22" fillId="6" borderId="74" xfId="0" applyFont="1" applyFill="1" applyBorder="1" applyAlignment="1">
      <alignment horizontal="center" vertical="center"/>
    </xf>
    <xf numFmtId="0" fontId="22" fillId="6" borderId="76" xfId="0" applyFont="1" applyFill="1" applyBorder="1" applyAlignment="1">
      <alignment horizontal="center" vertical="center"/>
    </xf>
    <xf numFmtId="0" fontId="14" fillId="0" borderId="0" xfId="0" applyFont="1" applyBorder="1" applyAlignment="1">
      <alignment horizontal="center"/>
    </xf>
    <xf numFmtId="0" fontId="14" fillId="0" borderId="0" xfId="0" applyFont="1" applyBorder="1" applyAlignment="1">
      <alignment horizontal="center"/>
    </xf>
    <xf numFmtId="0" fontId="7" fillId="10" borderId="54" xfId="0" applyFont="1" applyFill="1" applyBorder="1" applyAlignment="1">
      <alignment vertical="top" wrapText="1"/>
    </xf>
    <xf numFmtId="0" fontId="7" fillId="10" borderId="45" xfId="0" applyFont="1" applyFill="1" applyBorder="1" applyAlignment="1">
      <alignment vertical="top" wrapText="1"/>
    </xf>
    <xf numFmtId="0" fontId="7" fillId="10" borderId="48" xfId="0" applyFont="1" applyFill="1" applyBorder="1" applyAlignment="1">
      <alignment vertical="top" wrapText="1"/>
    </xf>
    <xf numFmtId="0" fontId="7" fillId="0" borderId="71" xfId="0" applyFont="1" applyBorder="1" applyAlignment="1">
      <alignment vertical="top" wrapText="1"/>
    </xf>
    <xf numFmtId="0" fontId="7" fillId="0" borderId="73" xfId="0" applyFont="1" applyBorder="1" applyAlignment="1">
      <alignment vertical="top" wrapText="1"/>
    </xf>
    <xf numFmtId="0" fontId="7" fillId="11" borderId="75" xfId="0" applyFont="1" applyFill="1" applyBorder="1" applyAlignment="1">
      <alignment vertical="top" wrapText="1"/>
    </xf>
    <xf numFmtId="0" fontId="7" fillId="11" borderId="65" xfId="0" applyFont="1" applyFill="1" applyBorder="1" applyAlignment="1">
      <alignment vertical="top" wrapText="1"/>
    </xf>
    <xf numFmtId="0" fontId="7" fillId="11" borderId="66" xfId="0" applyFont="1" applyFill="1" applyBorder="1" applyAlignment="1">
      <alignment vertical="top" wrapText="1"/>
    </xf>
    <xf numFmtId="0" fontId="7" fillId="0" borderId="66" xfId="0" applyFont="1" applyFill="1" applyBorder="1" applyAlignment="1">
      <alignment vertical="top" wrapText="1"/>
    </xf>
    <xf numFmtId="0" fontId="7" fillId="11" borderId="67" xfId="0" applyFont="1" applyFill="1" applyBorder="1" applyAlignment="1">
      <alignment vertical="top" wrapText="1"/>
    </xf>
    <xf numFmtId="0" fontId="7" fillId="10" borderId="51" xfId="0" applyFont="1" applyFill="1" applyBorder="1" applyAlignment="1">
      <alignment vertical="top" wrapText="1"/>
    </xf>
    <xf numFmtId="0" fontId="7" fillId="10" borderId="46" xfId="0" applyFont="1" applyFill="1" applyBorder="1" applyAlignment="1">
      <alignment vertical="top" wrapText="1"/>
    </xf>
    <xf numFmtId="0" fontId="7" fillId="10" borderId="52" xfId="0" applyFont="1" applyFill="1" applyBorder="1" applyAlignment="1">
      <alignment vertical="top" wrapText="1"/>
    </xf>
    <xf numFmtId="0" fontId="7" fillId="10" borderId="44" xfId="0" applyFont="1" applyFill="1" applyBorder="1" applyAlignment="1">
      <alignment vertical="top" wrapText="1"/>
    </xf>
    <xf numFmtId="0" fontId="7" fillId="10" borderId="47" xfId="0" applyFont="1" applyFill="1" applyBorder="1" applyAlignment="1">
      <alignment vertical="top" wrapText="1"/>
    </xf>
    <xf numFmtId="0" fontId="7" fillId="10" borderId="50" xfId="0" applyFont="1" applyFill="1" applyBorder="1" applyAlignment="1">
      <alignment vertical="top" wrapText="1"/>
    </xf>
    <xf numFmtId="0" fontId="7" fillId="10" borderId="49" xfId="0" applyFont="1" applyFill="1" applyBorder="1" applyAlignment="1">
      <alignment vertical="top" wrapText="1"/>
    </xf>
    <xf numFmtId="0" fontId="7" fillId="10" borderId="68" xfId="0" applyFont="1" applyFill="1" applyBorder="1" applyAlignment="1">
      <alignment vertical="top" wrapText="1"/>
    </xf>
    <xf numFmtId="0" fontId="7" fillId="10" borderId="66" xfId="0" applyFont="1" applyFill="1" applyBorder="1" applyAlignment="1">
      <alignment vertical="top" wrapText="1"/>
    </xf>
    <xf numFmtId="0" fontId="7" fillId="10" borderId="56" xfId="0" applyFont="1" applyFill="1" applyBorder="1" applyAlignment="1">
      <alignment vertical="top" wrapText="1"/>
    </xf>
    <xf numFmtId="0" fontId="7" fillId="10" borderId="60"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2" xfId="0" applyFont="1" applyBorder="1" applyAlignment="1">
      <alignment vertical="center"/>
    </xf>
    <xf numFmtId="0" fontId="36" fillId="0" borderId="73" xfId="0" applyFont="1" applyBorder="1" applyAlignment="1">
      <alignment vertical="top" wrapText="1"/>
    </xf>
    <xf numFmtId="0" fontId="36" fillId="11" borderId="75" xfId="0" applyFont="1" applyFill="1" applyBorder="1" applyAlignment="1">
      <alignment vertical="top" wrapText="1"/>
    </xf>
    <xf numFmtId="0" fontId="36" fillId="11" borderId="65" xfId="0" applyFont="1" applyFill="1" applyBorder="1" applyAlignment="1">
      <alignment vertical="top" wrapText="1"/>
    </xf>
    <xf numFmtId="0" fontId="36" fillId="11" borderId="66" xfId="0" applyFont="1" applyFill="1" applyBorder="1" applyAlignment="1">
      <alignment vertical="top" wrapText="1"/>
    </xf>
    <xf numFmtId="0" fontId="36" fillId="0" borderId="66" xfId="0" applyFont="1" applyFill="1" applyBorder="1" applyAlignment="1">
      <alignment vertical="top" wrapText="1"/>
    </xf>
    <xf numFmtId="0" fontId="36" fillId="11" borderId="67" xfId="0" applyFont="1" applyFill="1" applyBorder="1" applyAlignment="1">
      <alignment vertical="top" wrapText="1"/>
    </xf>
    <xf numFmtId="0" fontId="36" fillId="10" borderId="51" xfId="0" applyFont="1" applyFill="1" applyBorder="1" applyAlignment="1">
      <alignment vertical="top" wrapText="1"/>
    </xf>
    <xf numFmtId="0" fontId="36" fillId="10" borderId="46" xfId="0" applyFont="1" applyFill="1" applyBorder="1" applyAlignment="1">
      <alignment vertical="top" wrapText="1"/>
    </xf>
    <xf numFmtId="0" fontId="36" fillId="10" borderId="52" xfId="0" applyFont="1" applyFill="1" applyBorder="1" applyAlignment="1">
      <alignment vertical="top" wrapText="1"/>
    </xf>
    <xf numFmtId="0" fontId="36" fillId="10" borderId="50" xfId="0" applyFont="1" applyFill="1" applyBorder="1" applyAlignment="1">
      <alignment vertical="top" wrapText="1"/>
    </xf>
    <xf numFmtId="0" fontId="36" fillId="10" borderId="47" xfId="0" applyFont="1" applyFill="1" applyBorder="1" applyAlignment="1">
      <alignment vertical="top" wrapText="1"/>
    </xf>
    <xf numFmtId="0" fontId="36" fillId="10" borderId="49" xfId="0" applyFont="1" applyFill="1" applyBorder="1" applyAlignment="1">
      <alignment vertical="top" wrapText="1"/>
    </xf>
    <xf numFmtId="0" fontId="36" fillId="10" borderId="68" xfId="0" applyFont="1" applyFill="1" applyBorder="1" applyAlignment="1">
      <alignment vertical="top" wrapText="1"/>
    </xf>
    <xf numFmtId="0" fontId="36" fillId="10" borderId="66" xfId="0" applyFont="1" applyFill="1" applyBorder="1" applyAlignment="1">
      <alignment vertical="top" wrapText="1"/>
    </xf>
    <xf numFmtId="0" fontId="36" fillId="10" borderId="56" xfId="0" applyFont="1" applyFill="1" applyBorder="1" applyAlignment="1">
      <alignment vertical="top" wrapText="1"/>
    </xf>
    <xf numFmtId="0" fontId="36" fillId="10" borderId="60" xfId="0" applyFont="1" applyFill="1" applyBorder="1" applyAlignment="1">
      <alignment vertical="top" wrapText="1"/>
    </xf>
    <xf numFmtId="0" fontId="36" fillId="10" borderId="44" xfId="0" applyFont="1" applyFill="1" applyBorder="1" applyAlignment="1">
      <alignment vertical="top" wrapText="1"/>
    </xf>
    <xf numFmtId="0" fontId="10" fillId="0" borderId="22" xfId="0" applyFont="1" applyFill="1" applyBorder="1" applyAlignment="1">
      <alignment horizontal="center" vertical="center" wrapText="1"/>
    </xf>
    <xf numFmtId="0" fontId="8" fillId="0" borderId="94" xfId="0" applyFont="1" applyBorder="1" applyAlignment="1">
      <alignment vertical="center"/>
    </xf>
    <xf numFmtId="0" fontId="8" fillId="0" borderId="93" xfId="0" applyFont="1" applyBorder="1" applyAlignment="1">
      <alignment vertical="center"/>
    </xf>
    <xf numFmtId="0" fontId="3" fillId="0" borderId="93" xfId="0" applyFont="1" applyBorder="1" applyAlignment="1">
      <alignment vertical="center"/>
    </xf>
    <xf numFmtId="0" fontId="8" fillId="0" borderId="95" xfId="0" applyFont="1" applyBorder="1" applyAlignment="1">
      <alignment vertical="center"/>
    </xf>
    <xf numFmtId="0" fontId="3" fillId="0" borderId="95" xfId="0" applyFont="1" applyBorder="1" applyAlignment="1">
      <alignment vertical="center"/>
    </xf>
    <xf numFmtId="0" fontId="8" fillId="0" borderId="105" xfId="0" applyFont="1" applyBorder="1" applyAlignment="1">
      <alignment vertical="center"/>
    </xf>
    <xf numFmtId="0" fontId="8" fillId="0" borderId="106" xfId="0" applyFont="1" applyBorder="1" applyAlignment="1">
      <alignment vertical="center"/>
    </xf>
    <xf numFmtId="0" fontId="8" fillId="0" borderId="107" xfId="0" applyFont="1" applyBorder="1" applyAlignment="1">
      <alignment vertical="center"/>
    </xf>
    <xf numFmtId="0" fontId="3" fillId="0" borderId="107" xfId="0" applyFont="1" applyBorder="1" applyAlignment="1">
      <alignment vertical="center"/>
    </xf>
    <xf numFmtId="0" fontId="8" fillId="0" borderId="108"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3" fillId="0" borderId="110" xfId="0" applyFont="1" applyBorder="1" applyAlignment="1">
      <alignment vertical="center"/>
    </xf>
    <xf numFmtId="0" fontId="8"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3" fillId="0" borderId="113" xfId="0" applyFont="1" applyBorder="1" applyAlignment="1">
      <alignment vertical="center"/>
    </xf>
    <xf numFmtId="0" fontId="8"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3" fillId="0" borderId="116" xfId="0" applyFont="1" applyBorder="1" applyAlignment="1">
      <alignment vertical="center"/>
    </xf>
    <xf numFmtId="0" fontId="3" fillId="0" borderId="22" xfId="0" applyFont="1" applyBorder="1" applyAlignment="1">
      <alignment vertical="center"/>
    </xf>
    <xf numFmtId="0" fontId="4" fillId="0" borderId="0" xfId="0" applyFont="1" applyAlignment="1">
      <alignment horizontal="center" vertical="top"/>
    </xf>
    <xf numFmtId="0" fontId="29" fillId="4" borderId="117" xfId="0" applyFont="1" applyFill="1" applyBorder="1" applyAlignment="1">
      <alignment horizontal="center" vertical="center" wrapText="1"/>
    </xf>
    <xf numFmtId="0" fontId="36" fillId="10" borderId="120" xfId="0" applyFont="1" applyFill="1" applyBorder="1" applyAlignment="1">
      <alignment vertical="top" wrapText="1"/>
    </xf>
    <xf numFmtId="0" fontId="39" fillId="0" borderId="121" xfId="0" applyFont="1" applyFill="1" applyBorder="1" applyAlignment="1">
      <alignment horizontal="left" vertical="top" wrapText="1"/>
    </xf>
    <xf numFmtId="0" fontId="39" fillId="0" borderId="122" xfId="0" applyFont="1" applyBorder="1" applyAlignment="1">
      <alignment vertical="top" wrapText="1"/>
    </xf>
    <xf numFmtId="0" fontId="39" fillId="0" borderId="123" xfId="0" applyFont="1" applyBorder="1" applyAlignment="1">
      <alignment vertical="top" wrapText="1"/>
    </xf>
    <xf numFmtId="0" fontId="39" fillId="0" borderId="124" xfId="0" applyFont="1" applyFill="1" applyBorder="1" applyAlignment="1">
      <alignment horizontal="left" vertical="top" wrapText="1"/>
    </xf>
    <xf numFmtId="0" fontId="39" fillId="0" borderId="125" xfId="0" applyFont="1" applyBorder="1" applyAlignment="1">
      <alignment vertical="top" wrapText="1"/>
    </xf>
    <xf numFmtId="0" fontId="39" fillId="0" borderId="126" xfId="0" applyFont="1" applyBorder="1" applyAlignment="1">
      <alignment vertical="top" wrapText="1"/>
    </xf>
    <xf numFmtId="0" fontId="39" fillId="0" borderId="124" xfId="0" applyFont="1" applyBorder="1" applyAlignment="1">
      <alignment vertical="top" wrapText="1"/>
    </xf>
    <xf numFmtId="0" fontId="39" fillId="0" borderId="127" xfId="0" applyFont="1" applyFill="1" applyBorder="1" applyAlignment="1">
      <alignment horizontal="left" vertical="top" wrapText="1"/>
    </xf>
    <xf numFmtId="0" fontId="40" fillId="10" borderId="125"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7" xfId="0" applyFont="1" applyBorder="1" applyAlignment="1">
      <alignment vertical="top" wrapText="1"/>
    </xf>
    <xf numFmtId="0" fontId="39" fillId="0" borderId="128" xfId="0" applyFont="1" applyBorder="1" applyAlignment="1">
      <alignmen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6" fillId="0" borderId="132" xfId="0" applyFont="1" applyBorder="1" applyAlignment="1">
      <alignment vertical="top" wrapText="1"/>
    </xf>
    <xf numFmtId="0" fontId="22" fillId="6" borderId="133" xfId="0" applyFont="1" applyFill="1" applyBorder="1" applyAlignment="1">
      <alignment horizontal="center" vertical="center"/>
    </xf>
    <xf numFmtId="0" fontId="39" fillId="0" borderId="134" xfId="0" applyFont="1" applyFill="1" applyBorder="1" applyAlignment="1">
      <alignment horizontal="left" vertical="top" wrapText="1"/>
    </xf>
    <xf numFmtId="0" fontId="39" fillId="0" borderId="135" xfId="0" applyFont="1" applyBorder="1" applyAlignment="1">
      <alignment vertical="top" wrapText="1"/>
    </xf>
    <xf numFmtId="0" fontId="39" fillId="0" borderId="136" xfId="0" applyFont="1" applyBorder="1" applyAlignment="1">
      <alignment vertical="top" wrapText="1"/>
    </xf>
    <xf numFmtId="0" fontId="36" fillId="10" borderId="137" xfId="0" applyFont="1" applyFill="1" applyBorder="1" applyAlignment="1">
      <alignment vertical="top" wrapText="1"/>
    </xf>
    <xf numFmtId="0" fontId="39" fillId="0" borderId="128" xfId="0" applyFont="1" applyFill="1" applyBorder="1" applyAlignment="1">
      <alignment horizontal="left" vertical="top" wrapText="1"/>
    </xf>
    <xf numFmtId="0" fontId="39" fillId="0" borderId="138" xfId="0" applyFont="1" applyBorder="1" applyAlignment="1">
      <alignment vertical="top" wrapText="1"/>
    </xf>
    <xf numFmtId="0" fontId="39" fillId="0" borderId="139" xfId="0" applyFont="1" applyFill="1" applyBorder="1" applyAlignment="1">
      <alignment horizontal="left" vertical="top" wrapText="1"/>
    </xf>
    <xf numFmtId="0" fontId="39" fillId="0" borderId="140" xfId="0" applyFont="1" applyBorder="1" applyAlignment="1">
      <alignment vertical="top" wrapText="1"/>
    </xf>
    <xf numFmtId="0" fontId="39" fillId="0" borderId="141" xfId="0" applyFont="1" applyBorder="1" applyAlignment="1">
      <alignment vertical="top" wrapText="1"/>
    </xf>
    <xf numFmtId="0" fontId="39" fillId="0" borderId="142" xfId="0" applyFont="1" applyFill="1" applyBorder="1" applyAlignment="1">
      <alignment horizontal="left" vertical="top" wrapText="1"/>
    </xf>
    <xf numFmtId="0" fontId="39" fillId="0" borderId="143" xfId="0" applyFont="1" applyBorder="1" applyAlignment="1">
      <alignment vertical="top" wrapText="1"/>
    </xf>
    <xf numFmtId="0" fontId="39" fillId="0" borderId="144" xfId="0" applyFont="1" applyBorder="1" applyAlignment="1">
      <alignment vertical="top" wrapText="1"/>
    </xf>
    <xf numFmtId="0" fontId="39" fillId="0" borderId="145" xfId="0" applyFont="1" applyFill="1" applyBorder="1" applyAlignment="1">
      <alignment horizontal="left" vertical="top" wrapText="1"/>
    </xf>
    <xf numFmtId="0" fontId="39" fillId="0" borderId="139" xfId="0" applyFont="1" applyBorder="1" applyAlignment="1">
      <alignment vertical="top" wrapText="1"/>
    </xf>
    <xf numFmtId="0" fontId="39" fillId="0" borderId="146" xfId="0" applyFont="1" applyFill="1" applyBorder="1" applyAlignment="1">
      <alignment horizontal="left" vertical="top" wrapText="1"/>
    </xf>
    <xf numFmtId="0" fontId="40" fillId="10" borderId="135" xfId="0" applyFont="1" applyFill="1" applyBorder="1" applyAlignment="1">
      <alignment vertical="top" wrapText="1"/>
    </xf>
    <xf numFmtId="0" fontId="39" fillId="0" borderId="135" xfId="0" applyFont="1" applyFill="1" applyBorder="1" applyAlignment="1">
      <alignment horizontal="left" vertical="top" wrapText="1"/>
    </xf>
    <xf numFmtId="0" fontId="39" fillId="0" borderId="147" xfId="0" applyFont="1" applyFill="1" applyBorder="1" applyAlignment="1">
      <alignment horizontal="left" vertical="top" wrapText="1"/>
    </xf>
    <xf numFmtId="0" fontId="40" fillId="10" borderId="140" xfId="0" applyFont="1" applyFill="1" applyBorder="1" applyAlignment="1">
      <alignment vertical="top" wrapText="1"/>
    </xf>
    <xf numFmtId="0" fontId="39" fillId="0" borderId="140" xfId="0" applyFont="1" applyFill="1" applyBorder="1" applyAlignment="1">
      <alignment horizontal="left" vertical="top" wrapText="1"/>
    </xf>
    <xf numFmtId="0" fontId="39" fillId="0" borderId="134" xfId="0" applyFont="1" applyBorder="1" applyAlignment="1">
      <alignment vertical="top" wrapText="1"/>
    </xf>
    <xf numFmtId="0" fontId="39" fillId="0" borderId="148" xfId="0" applyFont="1" applyBorder="1" applyAlignment="1">
      <alignment vertical="top" wrapText="1"/>
    </xf>
    <xf numFmtId="0" fontId="39" fillId="0" borderId="149" xfId="0" applyFont="1" applyBorder="1" applyAlignment="1">
      <alignment vertical="top" wrapText="1"/>
    </xf>
    <xf numFmtId="0" fontId="39" fillId="0" borderId="150" xfId="0" applyFont="1" applyBorder="1" applyAlignment="1">
      <alignment vertical="top" wrapText="1"/>
    </xf>
    <xf numFmtId="0" fontId="8" fillId="0" borderId="151" xfId="0" applyFont="1" applyBorder="1" applyAlignment="1">
      <alignment vertical="center"/>
    </xf>
    <xf numFmtId="0" fontId="8" fillId="0" borderId="152" xfId="0" applyFont="1" applyBorder="1" applyAlignment="1">
      <alignment vertical="center"/>
    </xf>
    <xf numFmtId="0" fontId="8" fillId="0" borderId="153" xfId="0" applyFont="1" applyBorder="1" applyAlignment="1">
      <alignment vertical="center"/>
    </xf>
    <xf numFmtId="0" fontId="3" fillId="0" borderId="153" xfId="0" applyFont="1" applyBorder="1" applyAlignment="1">
      <alignment vertical="center"/>
    </xf>
    <xf numFmtId="0" fontId="39" fillId="0" borderId="148" xfId="0" applyFont="1" applyFill="1" applyBorder="1" applyAlignment="1">
      <alignment horizontal="left" vertical="top" wrapText="1"/>
    </xf>
    <xf numFmtId="0" fontId="39" fillId="0" borderId="130" xfId="0" applyFont="1" applyFill="1" applyBorder="1" applyAlignment="1">
      <alignment horizontal="left" vertical="top" wrapText="1"/>
    </xf>
    <xf numFmtId="0" fontId="17" fillId="6" borderId="0" xfId="0" applyFont="1" applyFill="1"/>
    <xf numFmtId="0" fontId="33" fillId="17" borderId="89" xfId="0" applyFont="1" applyFill="1" applyBorder="1" applyAlignment="1">
      <alignment horizontal="center" vertical="center" wrapText="1"/>
    </xf>
    <xf numFmtId="0" fontId="2" fillId="17" borderId="89"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59" xfId="0" applyFont="1" applyBorder="1" applyAlignment="1">
      <alignment horizontal="center" vertical="center"/>
    </xf>
    <xf numFmtId="164" fontId="11" fillId="0" borderId="161" xfId="0" applyNumberFormat="1" applyFont="1" applyBorder="1" applyAlignment="1">
      <alignment horizontal="center" vertical="center"/>
    </xf>
    <xf numFmtId="0" fontId="11" fillId="0" borderId="30" xfId="0" applyFont="1" applyFill="1" applyBorder="1" applyAlignment="1">
      <alignment horizontal="center" vertical="center"/>
    </xf>
    <xf numFmtId="0" fontId="11" fillId="0" borderId="160"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36" fillId="11" borderId="162" xfId="0" applyFont="1" applyFill="1" applyBorder="1" applyAlignment="1">
      <alignment vertical="top" wrapText="1"/>
    </xf>
    <xf numFmtId="0" fontId="7" fillId="11" borderId="162" xfId="0" applyFont="1" applyFill="1" applyBorder="1" applyAlignment="1">
      <alignment vertical="top" wrapText="1"/>
    </xf>
    <xf numFmtId="0" fontId="9" fillId="14" borderId="0" xfId="0" applyFont="1" applyFill="1" applyBorder="1" applyAlignment="1">
      <alignment horizontal="center" vertical="center"/>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9" fillId="14" borderId="154" xfId="0" applyFont="1" applyFill="1" applyBorder="1" applyAlignment="1">
      <alignment horizontal="center" vertical="center"/>
    </xf>
    <xf numFmtId="0" fontId="9" fillId="14" borderId="155" xfId="0" applyFont="1" applyFill="1" applyBorder="1" applyAlignment="1">
      <alignment horizontal="center" vertical="center"/>
    </xf>
    <xf numFmtId="0" fontId="9" fillId="14" borderId="156"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1"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4" xfId="0" applyFont="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34"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26" fillId="0" borderId="64" xfId="0" applyNumberFormat="1" applyFont="1" applyBorder="1" applyAlignment="1">
      <alignment horizontal="center" vertical="center" wrapText="1"/>
    </xf>
    <xf numFmtId="164" fontId="26" fillId="0" borderId="70" xfId="0" applyNumberFormat="1" applyFont="1" applyBorder="1" applyAlignment="1">
      <alignment horizontal="center" vertical="center" wrapText="1"/>
    </xf>
    <xf numFmtId="0" fontId="42" fillId="15" borderId="32" xfId="0" applyFont="1" applyFill="1" applyBorder="1" applyAlignment="1">
      <alignment horizontal="center" vertical="center" wrapText="1"/>
    </xf>
    <xf numFmtId="0" fontId="43" fillId="15" borderId="33" xfId="0" applyFont="1" applyFill="1" applyBorder="1" applyAlignment="1">
      <alignment horizontal="center" vertical="center" wrapText="1"/>
    </xf>
    <xf numFmtId="0" fontId="2" fillId="15" borderId="18" xfId="0" applyFont="1" applyFill="1" applyBorder="1" applyAlignment="1">
      <alignment horizontal="center" vertical="center" wrapText="1"/>
    </xf>
    <xf numFmtId="0" fontId="0" fillId="15" borderId="17" xfId="0" applyFill="1" applyBorder="1" applyAlignment="1">
      <alignment horizontal="center" vertical="center" wrapText="1"/>
    </xf>
    <xf numFmtId="0" fontId="18" fillId="0" borderId="30" xfId="0" applyFont="1" applyFill="1" applyBorder="1" applyAlignment="1">
      <alignment horizontal="center" vertical="center"/>
    </xf>
    <xf numFmtId="0" fontId="3" fillId="0" borderId="31"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0" fontId="28" fillId="0" borderId="11" xfId="0" applyFont="1" applyBorder="1" applyAlignment="1">
      <alignment horizontal="center" vertical="center" wrapText="1"/>
    </xf>
    <xf numFmtId="0" fontId="17" fillId="0" borderId="18"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7" xfId="0" applyFont="1" applyFill="1" applyBorder="1" applyAlignment="1">
      <alignment horizontal="center" vertical="center" wrapText="1"/>
    </xf>
    <xf numFmtId="164" fontId="26" fillId="0" borderId="58" xfId="0" applyNumberFormat="1" applyFont="1" applyBorder="1" applyAlignment="1">
      <alignment horizontal="center" vertical="center" wrapText="1"/>
    </xf>
    <xf numFmtId="164" fontId="26" fillId="0" borderId="57" xfId="0" applyNumberFormat="1" applyFont="1" applyBorder="1" applyAlignment="1">
      <alignment horizontal="center" vertical="center" wrapText="1"/>
    </xf>
    <xf numFmtId="164" fontId="26" fillId="0" borderId="59"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3" xfId="0" applyNumberFormat="1" applyFont="1" applyBorder="1" applyAlignment="1">
      <alignment horizontal="center" vertical="center" wrapText="1"/>
    </xf>
    <xf numFmtId="164" fontId="26" fillId="0" borderId="41" xfId="0" applyNumberFormat="1" applyFont="1" applyBorder="1" applyAlignment="1">
      <alignment horizontal="center" vertical="center" wrapText="1"/>
    </xf>
    <xf numFmtId="164" fontId="26" fillId="0" borderId="42"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7" xfId="0" applyNumberFormat="1" applyFont="1" applyBorder="1" applyAlignment="1">
      <alignment horizontal="center" vertical="center" wrapText="1"/>
    </xf>
    <xf numFmtId="0" fontId="28" fillId="0" borderId="16" xfId="0" applyFont="1" applyBorder="1" applyAlignment="1">
      <alignment horizontal="center" vertical="center" wrapText="1"/>
    </xf>
    <xf numFmtId="164" fontId="26" fillId="0" borderId="18"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6" xfId="0" applyNumberFormat="1" applyFont="1" applyBorder="1" applyAlignment="1">
      <alignment horizontal="center" vertical="center" wrapText="1"/>
    </xf>
    <xf numFmtId="164" fontId="26" fillId="0" borderId="34"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6" xfId="0" applyNumberFormat="1" applyFont="1" applyBorder="1" applyAlignment="1">
      <alignment horizontal="center" vertical="center"/>
    </xf>
    <xf numFmtId="0" fontId="28" fillId="0" borderId="43"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55" xfId="0"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4" xfId="0" applyNumberFormat="1"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9" xfId="0" applyFont="1" applyBorder="1" applyAlignment="1">
      <alignment horizontal="center" vertical="center" wrapText="1"/>
    </xf>
    <xf numFmtId="164" fontId="26" fillId="0" borderId="17"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4" xfId="0" applyFont="1" applyFill="1" applyBorder="1" applyAlignment="1">
      <alignment horizontal="center" vertical="center"/>
    </xf>
    <xf numFmtId="0" fontId="44" fillId="14" borderId="155" xfId="0" applyFont="1" applyFill="1" applyBorder="1" applyAlignment="1">
      <alignment horizontal="center" vertical="center"/>
    </xf>
    <xf numFmtId="0" fontId="32" fillId="0" borderId="99" xfId="0" applyFont="1" applyBorder="1" applyAlignment="1">
      <alignment horizontal="center" vertical="center" wrapText="1"/>
    </xf>
    <xf numFmtId="0" fontId="0" fillId="0" borderId="80" xfId="0" applyBorder="1" applyAlignment="1">
      <alignment vertical="center"/>
    </xf>
    <xf numFmtId="0" fontId="32" fillId="0" borderId="101" xfId="0" applyFont="1" applyBorder="1" applyAlignment="1">
      <alignment horizontal="center" vertical="center" wrapText="1"/>
    </xf>
    <xf numFmtId="0" fontId="0" fillId="0" borderId="86" xfId="0" applyBorder="1" applyAlignment="1">
      <alignment vertical="center"/>
    </xf>
    <xf numFmtId="0" fontId="17" fillId="0" borderId="16" xfId="0" applyFont="1" applyFill="1" applyBorder="1" applyAlignment="1">
      <alignment horizontal="center" vertical="center" wrapText="1"/>
    </xf>
    <xf numFmtId="0" fontId="35" fillId="0" borderId="1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2" fillId="7" borderId="27" xfId="0" applyFont="1" applyFill="1" applyBorder="1" applyAlignment="1">
      <alignment horizontal="center" vertical="center" wrapText="1"/>
    </xf>
    <xf numFmtId="0" fontId="2" fillId="7" borderId="89" xfId="0" applyFont="1" applyFill="1" applyBorder="1" applyAlignment="1">
      <alignment horizontal="center" vertical="center" wrapText="1"/>
    </xf>
    <xf numFmtId="0" fontId="2" fillId="15" borderId="32" xfId="0" applyFont="1" applyFill="1" applyBorder="1" applyAlignment="1">
      <alignment horizontal="center" vertical="center" wrapText="1"/>
    </xf>
    <xf numFmtId="0" fontId="0" fillId="15" borderId="33" xfId="0"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35" fillId="0" borderId="131"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69"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3" xfId="0" applyFont="1" applyBorder="1" applyAlignment="1">
      <alignment horizontal="center" vertical="center" wrapText="1"/>
    </xf>
    <xf numFmtId="0" fontId="2" fillId="7" borderId="29" xfId="0" applyFont="1" applyFill="1" applyBorder="1" applyAlignment="1">
      <alignment horizontal="center" vertical="center" wrapText="1"/>
    </xf>
    <xf numFmtId="0" fontId="2" fillId="7" borderId="90" xfId="0" applyFont="1" applyFill="1" applyBorder="1" applyAlignment="1">
      <alignment horizontal="center" vertical="center" wrapText="1"/>
    </xf>
    <xf numFmtId="0" fontId="2" fillId="16" borderId="157" xfId="0" applyFont="1" applyFill="1" applyBorder="1" applyAlignment="1">
      <alignment horizontal="center" vertical="center" wrapText="1"/>
    </xf>
    <xf numFmtId="0" fontId="2" fillId="16" borderId="158" xfId="0" applyFont="1" applyFill="1" applyBorder="1" applyAlignment="1">
      <alignment horizontal="center" vertical="center" wrapText="1"/>
    </xf>
    <xf numFmtId="0" fontId="2" fillId="17" borderId="27" xfId="0" applyFont="1" applyFill="1" applyBorder="1" applyAlignment="1">
      <alignment horizontal="center" vertical="center" wrapText="1"/>
    </xf>
    <xf numFmtId="0" fontId="2" fillId="17" borderId="89" xfId="0" applyFont="1" applyFill="1" applyBorder="1" applyAlignment="1">
      <alignment horizontal="center" vertical="center" wrapText="1"/>
    </xf>
    <xf numFmtId="0" fontId="33" fillId="15" borderId="103" xfId="0" applyFont="1" applyFill="1" applyBorder="1" applyAlignment="1">
      <alignment horizontal="center" vertical="center" wrapText="1"/>
    </xf>
    <xf numFmtId="0" fontId="34" fillId="15" borderId="104" xfId="0" applyFont="1" applyFill="1" applyBorder="1" applyAlignment="1">
      <alignment horizontal="center" vertical="center"/>
    </xf>
    <xf numFmtId="0" fontId="29" fillId="4" borderId="117" xfId="0" applyFont="1" applyFill="1" applyBorder="1" applyAlignment="1">
      <alignment horizontal="center" vertical="center" wrapText="1"/>
    </xf>
    <xf numFmtId="0" fontId="30" fillId="0" borderId="118"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83"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84" xfId="0" applyFont="1" applyBorder="1" applyAlignment="1">
      <alignment horizontal="center" vertical="center" wrapText="1"/>
    </xf>
    <xf numFmtId="0" fontId="32" fillId="0" borderId="119"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80" xfId="0" applyFont="1" applyBorder="1" applyAlignment="1">
      <alignment horizontal="center" vertical="center" wrapText="1"/>
    </xf>
    <xf numFmtId="0" fontId="32" fillId="0" borderId="85" xfId="0" applyFont="1" applyBorder="1" applyAlignment="1">
      <alignment horizontal="center" vertical="center" wrapText="1"/>
    </xf>
    <xf numFmtId="0" fontId="32" fillId="0" borderId="86" xfId="0" applyFont="1" applyBorder="1" applyAlignment="1">
      <alignment horizontal="center" vertical="center" wrapText="1"/>
    </xf>
    <xf numFmtId="0" fontId="0" fillId="0" borderId="117" xfId="0" applyBorder="1" applyAlignment="1">
      <alignment vertical="center"/>
    </xf>
    <xf numFmtId="0" fontId="31" fillId="0" borderId="97" xfId="0" applyFont="1" applyBorder="1" applyAlignment="1">
      <alignment horizontal="center" vertical="center" wrapText="1"/>
    </xf>
    <xf numFmtId="0" fontId="31" fillId="0" borderId="98" xfId="0" applyFont="1" applyBorder="1" applyAlignment="1">
      <alignment horizontal="center" vertical="center" wrapText="1"/>
    </xf>
    <xf numFmtId="0" fontId="0" fillId="0" borderId="98" xfId="0" applyBorder="1" applyAlignment="1">
      <alignment vertical="center"/>
    </xf>
    <xf numFmtId="0" fontId="0" fillId="0" borderId="100" xfId="0" applyBorder="1" applyAlignment="1">
      <alignment vertical="center"/>
    </xf>
    <xf numFmtId="0" fontId="0" fillId="0" borderId="102" xfId="0" applyBorder="1" applyAlignment="1">
      <alignment vertical="center"/>
    </xf>
    <xf numFmtId="0" fontId="29" fillId="4" borderId="96"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1" xfId="0" applyFont="1" applyBorder="1" applyAlignment="1">
      <alignment horizontal="center" vertical="center" wrapText="1"/>
    </xf>
    <xf numFmtId="0" fontId="31" fillId="0" borderId="82" xfId="0" applyFont="1" applyBorder="1" applyAlignment="1">
      <alignment horizontal="center" vertical="center" wrapText="1"/>
    </xf>
    <xf numFmtId="0" fontId="0" fillId="0" borderId="82" xfId="0" applyBorder="1" applyAlignment="1">
      <alignment vertical="center"/>
    </xf>
    <xf numFmtId="0" fontId="31" fillId="0" borderId="87" xfId="0" applyFont="1" applyBorder="1" applyAlignment="1">
      <alignment horizontal="center" vertical="center" wrapText="1"/>
    </xf>
    <xf numFmtId="0" fontId="31" fillId="0" borderId="88" xfId="0" applyFont="1" applyBorder="1" applyAlignment="1">
      <alignment horizontal="center" vertical="center" wrapText="1"/>
    </xf>
    <xf numFmtId="0" fontId="0" fillId="0" borderId="88" xfId="0" applyBorder="1" applyAlignment="1">
      <alignment vertical="center"/>
    </xf>
    <xf numFmtId="0" fontId="2" fillId="15" borderId="163" xfId="0" applyFont="1" applyFill="1" applyBorder="1" applyAlignment="1">
      <alignment horizontal="center" vertical="center" wrapText="1"/>
    </xf>
    <xf numFmtId="0" fontId="2" fillId="15" borderId="164" xfId="0" applyFont="1" applyFill="1" applyBorder="1" applyAlignment="1">
      <alignment horizontal="center" vertical="center" wrapText="1"/>
    </xf>
    <xf numFmtId="0" fontId="18" fillId="0" borderId="165" xfId="0" applyFont="1" applyBorder="1" applyAlignment="1">
      <alignment horizontal="center" vertical="center"/>
    </xf>
    <xf numFmtId="0" fontId="18" fillId="0" borderId="166" xfId="0" applyFont="1" applyBorder="1" applyAlignment="1">
      <alignment horizontal="center" vertical="center"/>
    </xf>
    <xf numFmtId="0" fontId="18" fillId="0" borderId="167" xfId="0" applyFont="1" applyBorder="1" applyAlignment="1">
      <alignment horizontal="center" vertical="center"/>
    </xf>
    <xf numFmtId="164" fontId="18" fillId="0" borderId="168" xfId="0" applyNumberFormat="1" applyFont="1" applyBorder="1" applyAlignment="1">
      <alignment horizontal="center" vertical="center"/>
    </xf>
    <xf numFmtId="164" fontId="18" fillId="0" borderId="169" xfId="0" applyNumberFormat="1" applyFont="1" applyBorder="1" applyAlignment="1">
      <alignment horizontal="center" vertical="center"/>
    </xf>
    <xf numFmtId="164" fontId="18" fillId="0" borderId="170" xfId="0" applyNumberFormat="1" applyFont="1" applyBorder="1" applyAlignment="1">
      <alignment horizontal="center" vertical="center"/>
    </xf>
    <xf numFmtId="0" fontId="7" fillId="0" borderId="171" xfId="0" applyFont="1" applyBorder="1" applyAlignment="1">
      <alignment horizontal="justify" vertical="center" wrapText="1"/>
    </xf>
    <xf numFmtId="0" fontId="7" fillId="0" borderId="172" xfId="0" applyFont="1" applyBorder="1" applyAlignment="1">
      <alignment horizontal="justify" vertical="center" wrapText="1"/>
    </xf>
    <xf numFmtId="0" fontId="7" fillId="0" borderId="173" xfId="0" applyFont="1" applyBorder="1" applyAlignment="1">
      <alignment horizontal="justify" vertical="center" wrapText="1"/>
    </xf>
    <xf numFmtId="0" fontId="7" fillId="0" borderId="174" xfId="0" applyFont="1" applyBorder="1" applyAlignment="1">
      <alignment horizontal="justify" vertical="center" wrapText="1"/>
    </xf>
    <xf numFmtId="0" fontId="7" fillId="0" borderId="175" xfId="0" applyFont="1" applyBorder="1" applyAlignment="1">
      <alignment horizontal="justify" vertical="center" wrapText="1"/>
    </xf>
    <xf numFmtId="0" fontId="7" fillId="0" borderId="176" xfId="0" applyFont="1" applyBorder="1" applyAlignment="1">
      <alignment horizontal="justify" vertical="center" wrapText="1"/>
    </xf>
    <xf numFmtId="0" fontId="7" fillId="0" borderId="177"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178" xfId="0" applyFont="1" applyBorder="1" applyAlignment="1">
      <alignment horizontal="justify" vertical="center" wrapText="1"/>
    </xf>
    <xf numFmtId="0" fontId="7" fillId="0" borderId="179" xfId="0" applyFont="1" applyBorder="1" applyAlignment="1">
      <alignment horizontal="justify" vertical="center" wrapText="1"/>
    </xf>
    <xf numFmtId="0" fontId="2" fillId="15" borderId="180" xfId="0" applyFont="1" applyFill="1" applyBorder="1" applyAlignment="1">
      <alignment horizontal="center" vertical="center"/>
    </xf>
    <xf numFmtId="0" fontId="2" fillId="15" borderId="181" xfId="0" applyFont="1" applyFill="1" applyBorder="1" applyAlignment="1">
      <alignment horizontal="center" vertical="center"/>
    </xf>
    <xf numFmtId="0" fontId="7" fillId="0" borderId="1" xfId="0" applyFont="1" applyBorder="1" applyAlignment="1">
      <alignment horizontal="justify" vertical="center" wrapText="1"/>
    </xf>
    <xf numFmtId="0" fontId="9" fillId="14" borderId="154" xfId="0" applyFont="1" applyFill="1" applyBorder="1" applyAlignment="1">
      <alignment horizontal="center" vertical="center" wrapText="1"/>
    </xf>
    <xf numFmtId="0" fontId="9" fillId="14" borderId="155" xfId="0" applyFont="1" applyFill="1" applyBorder="1" applyAlignment="1">
      <alignment horizontal="center" vertical="center" wrapText="1"/>
    </xf>
    <xf numFmtId="0" fontId="19" fillId="0" borderId="1" xfId="2" applyBorder="1" applyAlignment="1">
      <alignment horizontal="justify" vertical="center" wrapText="1"/>
    </xf>
    <xf numFmtId="0" fontId="19" fillId="0" borderId="1" xfId="2" applyBorder="1" applyAlignment="1">
      <alignment vertical="center" wrapText="1"/>
    </xf>
    <xf numFmtId="0" fontId="19" fillId="0" borderId="1" xfId="2" applyBorder="1" applyAlignment="1">
      <alignment wrapText="1"/>
    </xf>
    <xf numFmtId="0" fontId="19" fillId="0" borderId="1" xfId="2" applyBorder="1" applyAlignment="1">
      <alignment vertical="center"/>
    </xf>
    <xf numFmtId="0" fontId="19" fillId="0" borderId="0" xfId="2" applyBorder="1" applyAlignment="1">
      <alignment horizontal="justify" vertical="center" wrapText="1"/>
    </xf>
    <xf numFmtId="0" fontId="19" fillId="0" borderId="1" xfId="2" applyBorder="1" applyAlignment="1">
      <alignment horizontal="center" vertical="center" wrapText="1"/>
    </xf>
    <xf numFmtId="0" fontId="3" fillId="0" borderId="1" xfId="0" applyFont="1" applyBorder="1" applyAlignment="1">
      <alignment vertical="center"/>
    </xf>
    <xf numFmtId="0" fontId="19" fillId="0" borderId="1" xfId="2" applyBorder="1" applyAlignment="1">
      <alignment horizontal="left" wrapText="1"/>
    </xf>
    <xf numFmtId="0" fontId="3" fillId="0" borderId="1" xfId="0" applyFont="1" applyBorder="1" applyAlignment="1">
      <alignment horizontal="center" vertical="center"/>
    </xf>
    <xf numFmtId="0" fontId="3" fillId="0" borderId="182" xfId="0" applyFont="1" applyBorder="1" applyAlignment="1">
      <alignment horizontal="center" vertical="center"/>
    </xf>
    <xf numFmtId="0" fontId="3" fillId="0" borderId="183" xfId="0" applyFont="1" applyBorder="1" applyAlignment="1">
      <alignment horizontal="center" vertical="center"/>
    </xf>
    <xf numFmtId="0" fontId="3" fillId="0" borderId="184" xfId="0" applyFont="1" applyBorder="1" applyAlignment="1">
      <alignment horizontal="center" vertical="center"/>
    </xf>
    <xf numFmtId="0" fontId="3" fillId="0" borderId="96" xfId="0" applyFont="1" applyBorder="1" applyAlignment="1">
      <alignment horizontal="center" vertical="center"/>
    </xf>
    <xf numFmtId="0" fontId="3" fillId="0" borderId="0" xfId="0" applyFont="1" applyBorder="1" applyAlignment="1">
      <alignment horizontal="center" vertical="center"/>
    </xf>
    <xf numFmtId="0" fontId="3" fillId="0" borderId="185" xfId="0" applyFont="1" applyBorder="1" applyAlignment="1">
      <alignment horizontal="center" vertical="center"/>
    </xf>
    <xf numFmtId="0" fontId="3" fillId="0" borderId="186" xfId="0" applyFont="1" applyBorder="1" applyAlignment="1">
      <alignment horizontal="center" vertical="center"/>
    </xf>
    <xf numFmtId="0" fontId="3" fillId="0" borderId="187" xfId="0" applyFont="1" applyBorder="1" applyAlignment="1">
      <alignment horizontal="center" vertical="center"/>
    </xf>
    <xf numFmtId="0" fontId="3" fillId="0" borderId="188" xfId="0" applyFont="1" applyBorder="1" applyAlignment="1">
      <alignment horizontal="center" vertical="center"/>
    </xf>
    <xf numFmtId="0" fontId="3" fillId="0" borderId="189" xfId="0" applyFont="1" applyBorder="1" applyAlignment="1">
      <alignment vertical="center"/>
    </xf>
    <xf numFmtId="41" fontId="3" fillId="0" borderId="0" xfId="1" applyFont="1" applyBorder="1" applyAlignment="1">
      <alignment vertical="center"/>
    </xf>
    <xf numFmtId="0" fontId="3" fillId="0" borderId="185" xfId="0" applyFont="1" applyBorder="1" applyAlignment="1">
      <alignment vertical="center"/>
    </xf>
    <xf numFmtId="0" fontId="4" fillId="0" borderId="0" xfId="0" applyFont="1" applyBorder="1" applyAlignment="1">
      <alignment horizontal="left" vertical="top"/>
    </xf>
    <xf numFmtId="0" fontId="4" fillId="0" borderId="0" xfId="0" applyFont="1" applyBorder="1" applyAlignment="1">
      <alignment horizontal="left" vertical="center"/>
    </xf>
    <xf numFmtId="0" fontId="4" fillId="0" borderId="0" xfId="0" applyFont="1" applyBorder="1" applyAlignment="1">
      <alignment horizontal="left" vertical="top" wrapText="1"/>
    </xf>
    <xf numFmtId="41" fontId="3" fillId="0" borderId="183" xfId="1" applyFont="1" applyBorder="1" applyAlignment="1">
      <alignment vertical="center"/>
    </xf>
    <xf numFmtId="0" fontId="3" fillId="0" borderId="183" xfId="0" applyFont="1" applyBorder="1" applyAlignment="1">
      <alignment vertical="center"/>
    </xf>
    <xf numFmtId="0" fontId="3" fillId="0" borderId="184" xfId="0" applyFont="1" applyBorder="1" applyAlignment="1">
      <alignment vertical="center"/>
    </xf>
    <xf numFmtId="0" fontId="3" fillId="0" borderId="185" xfId="0" applyFont="1" applyBorder="1" applyAlignment="1">
      <alignment horizontal="center"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8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100</c:v>
                </c:pt>
                <c:pt idx="1">
                  <c:v>86.84210526315789</c:v>
                </c:pt>
                <c:pt idx="2">
                  <c:v>88.63636363636364</c:v>
                </c:pt>
                <c:pt idx="3">
                  <c:v>100</c:v>
                </c:pt>
                <c:pt idx="4">
                  <c:v>95.833333333333329</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100</c:v>
                </c:pt>
                <c:pt idx="1">
                  <c:v>100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91.791044776119406</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93.75</c:v>
                </c:pt>
                <c:pt idx="1">
                  <c:v>81.818181818181813</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90</c:v>
                </c:pt>
                <c:pt idx="1">
                  <c:v>75</c:v>
                </c:pt>
                <c:pt idx="2">
                  <c:v>100</c:v>
                </c:pt>
                <c:pt idx="3">
                  <c:v>87.5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95.833333333333329</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328613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11</xdr:col>
      <xdr:colOff>0</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878679</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997744</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gobantioquia-my.sharepoint.com/:f:/g/personal/drendonc_antioquia_gov_co/EpKi-3xOCWRPt0L0EXD3_V4B5qi6cn5iBC_Rpsr0q25pfw?e=f7fTgk" TargetMode="External"/><Relationship Id="rId21" Type="http://schemas.openxmlformats.org/officeDocument/2006/relationships/hyperlink" Target="https://antioquia.gov.co/index.php/rendicion-de-cuentas-2024" TargetMode="External"/><Relationship Id="rId42" Type="http://schemas.openxmlformats.org/officeDocument/2006/relationships/hyperlink" Target="https://antioquia.gov.co/index.php/rendicion-de-cuentas-2024" TargetMode="External"/><Relationship Id="rId47" Type="http://schemas.openxmlformats.org/officeDocument/2006/relationships/hyperlink" Target="https://antioquia.gov.co/images/PDF2/Transparencia/2024/12/informe-de-gestion-vigencia-2024.pdf" TargetMode="External"/><Relationship Id="rId63" Type="http://schemas.openxmlformats.org/officeDocument/2006/relationships/hyperlink" Target="https://gobantioquia-my.sharepoint.com/:x:/g/personal/drendonc_antioquia_gov_co/EbD4S1QKhAFFmIdLYaY-ZDEBUtwCu6qvOBlpjFsNclSN_A?e=8YMHgA" TargetMode="External"/><Relationship Id="rId68" Type="http://schemas.openxmlformats.org/officeDocument/2006/relationships/hyperlink" Target="https://gobantioquia-my.sharepoint.com/:b:/g/personal/drendonc_antioquia_gov_co/EXVil6JdP7xJsC_np_vt55oBFXMXf9MrTZfmMxaLDCBD8Q?e=HDdzaM" TargetMode="External"/><Relationship Id="rId16" Type="http://schemas.openxmlformats.org/officeDocument/2006/relationships/hyperlink" Target="https://antioquia.gov.co/images/PDF2/Transparencia/2024/12/informe-de-gestion-vigencia-2024.pdf" TargetMode="External"/><Relationship Id="rId11" Type="http://schemas.openxmlformats.org/officeDocument/2006/relationships/hyperlink" Target="https://antioquia.gov.co/index.php/rendicion-de-cuentas-2024" TargetMode="External"/><Relationship Id="rId24" Type="http://schemas.openxmlformats.org/officeDocument/2006/relationships/hyperlink" Target="https://gobantioquia-my.sharepoint.com/:f:/g/personal/drendonc_antioquia_gov_co/Ek5Y5wGbWKlBodaaoI7HRGYBZBrG6Dpmkpg9YTtGcZ0YTg?e=7dCTf9" TargetMode="External"/><Relationship Id="rId32" Type="http://schemas.openxmlformats.org/officeDocument/2006/relationships/hyperlink" Target="https://gobantioquia-my.sharepoint.com/:b:/g/personal/drendonc_antioquia_gov_co/Ed-BCh5wQfRGq-MggTj3rMwBH_AnQbkipV6bATcBMO6B7A?e=6fKTdH" TargetMode="External"/><Relationship Id="rId37" Type="http://schemas.openxmlformats.org/officeDocument/2006/relationships/hyperlink" Target="https://antioquia.gov.co/images/rendicion-de-cuentas/2024/analisis-encuesta-satisfaccion-de-espacios-de-rendicion-de-cuentas-vigencia-2024.pdf" TargetMode="External"/><Relationship Id="rId40" Type="http://schemas.openxmlformats.org/officeDocument/2006/relationships/hyperlink" Target="https://gobantioquia-my.sharepoint.com/:f:/g/personal/drendonc_antioquia_gov_co/EpKi-3xOCWRPt0L0EXD3_V4B5qi6cn5iBC_Rpsr0q25pfw?e=Falzml" TargetMode="External"/><Relationship Id="rId45" Type="http://schemas.openxmlformats.org/officeDocument/2006/relationships/hyperlink" Target="https://antioquia.gov.co/index.php/rendicion-de-cuentas-2024" TargetMode="External"/><Relationship Id="rId53" Type="http://schemas.openxmlformats.org/officeDocument/2006/relationships/hyperlink" Target="https://antioquia.gov.co/images/PDF2/Transparencia/2025/07/Sgmto_PM_CGA%20_CORTE_31122024.xls" TargetMode="External"/><Relationship Id="rId58" Type="http://schemas.openxmlformats.org/officeDocument/2006/relationships/hyperlink" Target="https://gobantioquia-my.sharepoint.com/:x:/g/personal/drendonc_antioquia_gov_co/EYSwRbWbWU5CnOBsBn-UUF4BHhQ42eUvZJgebIwqhUMuuw?e=J3sb0b" TargetMode="External"/><Relationship Id="rId66" Type="http://schemas.openxmlformats.org/officeDocument/2006/relationships/hyperlink" Target="https://gobantioquia-my.sharepoint.com/:w:/g/personal/drendonc_antioquia_gov_co/Ec864hXDvI9Lusx8OZVCHZUBIsQaoasnPOQXt6mHjK9t3Q?e=hYRX7R" TargetMode="External"/><Relationship Id="rId74" Type="http://schemas.openxmlformats.org/officeDocument/2006/relationships/hyperlink" Target="https://gobantioquia-my.sharepoint.com/:f:/g/personal/drendonc_antioquia_gov_co/Ek5Y5wGbWKlBodaaoI7HRGYBZBrG6Dpmkpg9YTtGcZ0YTg?e=7dCTf9" TargetMode="External"/><Relationship Id="rId79" Type="http://schemas.openxmlformats.org/officeDocument/2006/relationships/printerSettings" Target="../printerSettings/printerSettings3.bin"/><Relationship Id="rId5" Type="http://schemas.openxmlformats.org/officeDocument/2006/relationships/hyperlink" Target="https://antioquia.gov.co/index.php/rendicion-de-cuentas-2024" TargetMode="External"/><Relationship Id="rId61" Type="http://schemas.openxmlformats.org/officeDocument/2006/relationships/hyperlink" Target="https://gobantioquia-my.sharepoint.com/:f:/g/personal/drendonc_antioquia_gov_co/EjMtnW6Z4g5Dg6tjgIpUtw4BVJiGL3nIthz9JrHnxhkDDg?e=whpL6W" TargetMode="External"/><Relationship Id="rId19" Type="http://schemas.openxmlformats.org/officeDocument/2006/relationships/hyperlink" Target="https://mercurio.antioquia.gov.co/mercurio/ServletPublic?operacion=9&amp;codIndice=00126&amp;idAsunto=PQRSDW&amp;indicador=1&amp;logueoPqr=S" TargetMode="External"/><Relationship Id="rId14" Type="http://schemas.openxmlformats.org/officeDocument/2006/relationships/hyperlink" Target="https://antioquia.gov.co/index.php/transparencia-y-acceso-a-la-informacion-publica-2020-1519" TargetMode="External"/><Relationship Id="rId22" Type="http://schemas.openxmlformats.org/officeDocument/2006/relationships/hyperlink" Target="https://gobantioquia-my.sharepoint.com/:f:/g/personal/drendonc_antioquia_gov_co/EsiMlbC7C1lOvygB9xkxXqwBUaniQjQpaV_qTHxyHh132Q?e=EGvZgj" TargetMode="External"/><Relationship Id="rId27" Type="http://schemas.openxmlformats.org/officeDocument/2006/relationships/hyperlink" Target="https://gobantioquia-my.sharepoint.com/:f:/g/personal/drendonc_antioquia_gov_co/EpKi-3xOCWRPt0L0EXD3_V4B5qi6cn5iBC_Rpsr0q25pfw?e=f7fTgk" TargetMode="External"/><Relationship Id="rId30" Type="http://schemas.openxmlformats.org/officeDocument/2006/relationships/hyperlink" Target="https://antioquia.gov.co/images/PDF2/Transparencia/2025/02/version-final-ig-asamblea-25-02-2024-.pdf" TargetMode="External"/><Relationship Id="rId35" Type="http://schemas.openxmlformats.org/officeDocument/2006/relationships/hyperlink" Target="https://antioquia.gov.co/images/PDF2/Transparencia/2024/12/inf-auditoria-rendicion-de-cuentas-2024.pdf" TargetMode="External"/><Relationship Id="rId43" Type="http://schemas.openxmlformats.org/officeDocument/2006/relationships/hyperlink" Target="https://antioquia.gov.co/index.php/rendicion-de-cuentas-2024" TargetMode="External"/><Relationship Id="rId48" Type="http://schemas.openxmlformats.org/officeDocument/2006/relationships/hyperlink" Target="https://antioquia.gov.co/images/rendicion-de-cuentas/2024/temas-de-interes-y-preguntas-durante-rendicion-de-cuentas-2024.pdf" TargetMode="External"/><Relationship Id="rId56" Type="http://schemas.openxmlformats.org/officeDocument/2006/relationships/hyperlink" Target="https://gobantioquia-my.sharepoint.com/:x:/g/personal/drendonc_antioquia_gov_co/EQ6gqdof_khOuKfM2jEOOfoBJghnY6Y7EKH04iJuXuJnNA?e=Rmowv4" TargetMode="External"/><Relationship Id="rId64" Type="http://schemas.openxmlformats.org/officeDocument/2006/relationships/hyperlink" Target="https://antioquia.gov.co/images/PDF2/Transparencia/2024/12/informe-de-gestion-vigencia-2024.pdf" TargetMode="External"/><Relationship Id="rId69" Type="http://schemas.openxmlformats.org/officeDocument/2006/relationships/hyperlink" Target="https://gobantioquia-my.sharepoint.com/:f:/g/personal/drendonc_antioquia_gov_co/Ek5Y5wGbWKlBodaaoI7HRGYBZBrG6Dpmkpg9YTtGcZ0YTg?e=7dCTf9" TargetMode="External"/><Relationship Id="rId77" Type="http://schemas.openxmlformats.org/officeDocument/2006/relationships/hyperlink" Target="https://www.contraloriadeantioquia.gov.co/tema/auditoria-integrada-2024" TargetMode="External"/><Relationship Id="rId8" Type="http://schemas.openxmlformats.org/officeDocument/2006/relationships/hyperlink" Target="https://antioquia.gov.co/index.php/rendicion-de-cuentas-2024" TargetMode="External"/><Relationship Id="rId51" Type="http://schemas.openxmlformats.org/officeDocument/2006/relationships/hyperlink" Target="https://antioquia.gov.co/images/rendicion-de-cuentas/2024/analisis-encuesta-satisfaccion-de-espacios-de-rendicion-de-cuentas-vigencia-2024.pdf" TargetMode="External"/><Relationship Id="rId72" Type="http://schemas.openxmlformats.org/officeDocument/2006/relationships/hyperlink" Target="https://gobantioquia-my.sharepoint.com/:f:/g/personal/drendonc_antioquia_gov_co/Ek5Y5wGbWKlBodaaoI7HRGYBZBrG6Dpmkpg9YTtGcZ0YTg?e=7dCTf9" TargetMode="External"/><Relationship Id="rId80" Type="http://schemas.openxmlformats.org/officeDocument/2006/relationships/drawing" Target="../drawings/drawing3.xml"/><Relationship Id="rId3" Type="http://schemas.openxmlformats.org/officeDocument/2006/relationships/hyperlink" Target="https://antioquia.gov.co/index.php/rendicion-de-cuentas-2024" TargetMode="External"/><Relationship Id="rId12" Type="http://schemas.openxmlformats.org/officeDocument/2006/relationships/hyperlink" Target="https://antioquia.gov.co/images/PDF2/Transparencia/2024/12/informe-de-gestion-vigencia-2024.pdf" TargetMode="External"/><Relationship Id="rId17" Type="http://schemas.openxmlformats.org/officeDocument/2006/relationships/hyperlink" Target="https://antioquia.gov.co/images/PDF2/Transparencia/2024/12/inf-auditoria-rendicion-de-cuentas-2024.pdf" TargetMode="External"/><Relationship Id="rId25" Type="http://schemas.openxmlformats.org/officeDocument/2006/relationships/hyperlink" Target="https://gobantioquia-my.sharepoint.com/:f:/g/personal/drendonc_antioquia_gov_co/EpKi-3xOCWRPt0L0EXD3_V4B5qi6cn5iBC_Rpsr0q25pfw?e=f7fTgk" TargetMode="External"/><Relationship Id="rId33" Type="http://schemas.openxmlformats.org/officeDocument/2006/relationships/hyperlink" Target="https://antioquia.gov.co/images/rendicion-de-cuentas/2024/temas-de-interes-y-preguntas-durante-rendicion-de-cuentas-2024.pdf" TargetMode="External"/><Relationship Id="rId38" Type="http://schemas.openxmlformats.org/officeDocument/2006/relationships/hyperlink" Target="https://gobantioquia-my.sharepoint.com/:b:/g/personal/drendonc_antioquia_gov_co/ERu_gPtjc8NBuFHexg2uqNIB7iegrAi52yMHmSaan1e-AQ?e=bKuiXa" TargetMode="External"/><Relationship Id="rId46" Type="http://schemas.openxmlformats.org/officeDocument/2006/relationships/hyperlink" Target="https://antioquia.gov.co/index.php/rendicion-de-cuentas-2024" TargetMode="External"/><Relationship Id="rId59" Type="http://schemas.openxmlformats.org/officeDocument/2006/relationships/hyperlink" Target="https://gobantioquia-my.sharepoint.com/:f:/g/personal/drendonc_antioquia_gov_co/EpKi-3xOCWRPt0L0EXD3_V4B5qi6cn5iBC_Rpsr0q25pfw?e=Falzml" TargetMode="External"/><Relationship Id="rId67" Type="http://schemas.openxmlformats.org/officeDocument/2006/relationships/hyperlink" Target="https://antioquia.gov.co/images/PDF2/Transparencia/2024/12/informe-de-gestion-vigencia-2024.pdf" TargetMode="External"/><Relationship Id="rId20" Type="http://schemas.openxmlformats.org/officeDocument/2006/relationships/hyperlink" Target="https://antioquia.gov.co/index.php/transparencia-y-acceso-a-la-informacion-publica-2020-1519" TargetMode="External"/><Relationship Id="rId41" Type="http://schemas.openxmlformats.org/officeDocument/2006/relationships/hyperlink" Target="https://antioquia.gov.co/index.php/rendicion-de-cuentas-2024" TargetMode="External"/><Relationship Id="rId54" Type="http://schemas.openxmlformats.org/officeDocument/2006/relationships/hyperlink" Target="https://gobantioquia-my.sharepoint.com/:b:/g/personal/drendonc_antioquia_gov_co/ERu_gPtjc8NBuFHexg2uqNIB7iegrAi52yMHmSaan1e-AQ?e=0ilij8" TargetMode="External"/><Relationship Id="rId62" Type="http://schemas.openxmlformats.org/officeDocument/2006/relationships/hyperlink" Target="https://gobantioquia-my.sharepoint.com/:f:/g/personal/drendonc_antioquia_gov_co/EjMtnW6Z4g5Dg6tjgIpUtw4BVJiGL3nIthz9JrHnxhkDDg?e=whpL6W" TargetMode="External"/><Relationship Id="rId70" Type="http://schemas.openxmlformats.org/officeDocument/2006/relationships/hyperlink" Target="https://gobantioquia-my.sharepoint.com/:f:/g/personal/drendonc_antioquia_gov_co/Ek5Y5wGbWKlBodaaoI7HRGYBZBrG6Dpmkpg9YTtGcZ0YTg?e=7dCTf9" TargetMode="External"/><Relationship Id="rId75" Type="http://schemas.openxmlformats.org/officeDocument/2006/relationships/hyperlink" Target="https://antioquia.gov.co/index.php/rendicion-de-cuentas-2024" TargetMode="External"/><Relationship Id="rId1" Type="http://schemas.openxmlformats.org/officeDocument/2006/relationships/hyperlink" Target="https://antioquia.gov.co/index.php/rendicion-de-cuentas-2024" TargetMode="External"/><Relationship Id="rId6" Type="http://schemas.openxmlformats.org/officeDocument/2006/relationships/hyperlink" Target="https://antioquia.gov.co/images/rendicion2024/estrategia-comunicacional-de-rendicion-de-cuentas.pdf" TargetMode="External"/><Relationship Id="rId15" Type="http://schemas.openxmlformats.org/officeDocument/2006/relationships/hyperlink" Target="https://antioquia.gov.co/images/rendicion2024/informe-implementacion-del-acuerdo-de-paz-primer-semestre-2024.pdf" TargetMode="External"/><Relationship Id="rId23" Type="http://schemas.openxmlformats.org/officeDocument/2006/relationships/hyperlink" Target="https://gobantioquia-my.sharepoint.com/:f:/g/personal/drendonc_antioquia_gov_co/EsiMlbC7C1lOvygB9xkxXqwBUaniQjQpaV_qTHxyHh132Q?e=EGvZgj" TargetMode="External"/><Relationship Id="rId28" Type="http://schemas.openxmlformats.org/officeDocument/2006/relationships/hyperlink" Target="https://gobantioquia-my.sharepoint.com/:f:/g/personal/drendonc_antioquia_gov_co/EpKi-3xOCWRPt0L0EXD3_V4B5qi6cn5iBC_Rpsr0q25pfw?e=f7fTgk" TargetMode="External"/><Relationship Id="rId36" Type="http://schemas.openxmlformats.org/officeDocument/2006/relationships/hyperlink" Target="https://gobantioquia-my.sharepoint.com/:b:/g/personal/drendonc_antioquia_gov_co/ERu_gPtjc8NBuFHexg2uqNIB7iegrAi52yMHmSaan1e-AQ?e=0ilij8" TargetMode="External"/><Relationship Id="rId49" Type="http://schemas.openxmlformats.org/officeDocument/2006/relationships/hyperlink" Target="https://gobantioquia-my.sharepoint.com/:f:/g/personal/drendonc_antioquia_gov_co/Ev3Npas-o5NMr55BpORgDZMBjpVmxwJGBf9tjpUe4EQgqQ?e=iKDZW0" TargetMode="External"/><Relationship Id="rId57" Type="http://schemas.openxmlformats.org/officeDocument/2006/relationships/hyperlink" Target="https://gobantioquia-my.sharepoint.com/:x:/g/personal/drendonc_antioquia_gov_co/EQ6gqdof_khOuKfM2jEOOfoBJghnY6Y7EKH04iJuXuJnNA?e=qpOwEc" TargetMode="External"/><Relationship Id="rId10" Type="http://schemas.openxmlformats.org/officeDocument/2006/relationships/hyperlink" Target="https://antioquia.gov.co/index.php/rendicion-de-cuentas-2024" TargetMode="External"/><Relationship Id="rId31" Type="http://schemas.openxmlformats.org/officeDocument/2006/relationships/hyperlink" Target="https://gobantioquia-my.sharepoint.com/:b:/g/personal/drendonc_antioquia_gov_co/EeybSPvpC_9AsE6YZtQPRxMBd2_A84w1tMrm7eeOXwGexA?e=jfvcV7" TargetMode="External"/><Relationship Id="rId44" Type="http://schemas.openxmlformats.org/officeDocument/2006/relationships/hyperlink" Target="https://antioquia.gov.co/index.php/rendicion-de-cuentas-2024" TargetMode="External"/><Relationship Id="rId52" Type="http://schemas.openxmlformats.org/officeDocument/2006/relationships/hyperlink" Target="https://gobantioquia-my.sharepoint.com/:f:/g/personal/drendonc_antioquia_gov_co/EpKi-3xOCWRPt0L0EXD3_V4B5qi6cn5iBC_Rpsr0q25pfw?e=Falzml" TargetMode="External"/><Relationship Id="rId60" Type="http://schemas.openxmlformats.org/officeDocument/2006/relationships/hyperlink" Target="https://gobantioquia-my.sharepoint.com/:f:/g/personal/drendonc_antioquia_gov_co/EnXFz6gOfItIr5Xy2ERImWABvXZ8ji_fJCWyQBLOUx5z_g?e=Pbqru7" TargetMode="External"/><Relationship Id="rId65" Type="http://schemas.openxmlformats.org/officeDocument/2006/relationships/hyperlink" Target="https://gobantioquia-my.sharepoint.com/:x:/g/personal/drendonc_antioquia_gov_co/Eejq1hLihNhCvZSXFzqr6xMBLgONonQZ8PPMV3R_WvO8Xg?e=jw3NpI" TargetMode="External"/><Relationship Id="rId73" Type="http://schemas.openxmlformats.org/officeDocument/2006/relationships/hyperlink" Target="https://gobantioquia-my.sharepoint.com/:f:/g/personal/drendonc_antioquia_gov_co/Ek5Y5wGbWKlBodaaoI7HRGYBZBrG6Dpmkpg9YTtGcZ0YTg?e=7dCTf9" TargetMode="External"/><Relationship Id="rId78" Type="http://schemas.openxmlformats.org/officeDocument/2006/relationships/hyperlink" Target="https://gobantioquia-my.sharepoint.com/:f:/g/personal/drendonc_antioquia_gov_co/EjMtnW6Z4g5Dg6tjgIpUtw4BVJiGL3nIthz9JrHnxhkDDg?e=whpL6W" TargetMode="External"/><Relationship Id="rId4" Type="http://schemas.openxmlformats.org/officeDocument/2006/relationships/hyperlink" Target="https://antioquia.gov.co/index.php/rendicion-de-cuentas-2024" TargetMode="External"/><Relationship Id="rId9" Type="http://schemas.openxmlformats.org/officeDocument/2006/relationships/hyperlink" Target="https://antioquia.gov.co/index.php/rendicion-de-cuentas-2024" TargetMode="External"/><Relationship Id="rId13" Type="http://schemas.openxmlformats.org/officeDocument/2006/relationships/hyperlink" Target="https://antioquia.gov.co/images/PDF2/Transparencia/2024/12/informe-de-gestion-vigencia-2024.pdf" TargetMode="External"/><Relationship Id="rId18" Type="http://schemas.openxmlformats.org/officeDocument/2006/relationships/hyperlink" Target="https://antioquia.gov.co/index.php/informes-de-pqrsd" TargetMode="External"/><Relationship Id="rId39" Type="http://schemas.openxmlformats.org/officeDocument/2006/relationships/hyperlink" Target="https://gobantioquia-my.sharepoint.com/:b:/g/personal/drendonc_antioquia_gov_co/ERu_gPtjc8NBuFHexg2uqNIB7iegrAi52yMHmSaan1e-AQ?e=0ilij8" TargetMode="External"/><Relationship Id="rId34" Type="http://schemas.openxmlformats.org/officeDocument/2006/relationships/hyperlink" Target="https://antioquia.gov.co/index.php/rendicion-de-cuentas-2024" TargetMode="External"/><Relationship Id="rId50" Type="http://schemas.openxmlformats.org/officeDocument/2006/relationships/hyperlink" Target="https://antioquia.gov.co/images/rendicion-de-cuentas/2024/analisis-encuesta-satisfaccion-de-espacios-de-rendicion-de-cuentas-vigencia-2024.pdf" TargetMode="External"/><Relationship Id="rId55" Type="http://schemas.openxmlformats.org/officeDocument/2006/relationships/hyperlink" Target="https://forms.office.com/pages/responsepage.aspx?id=nhUvZBKPCUO4fMvFQ27GkVBBuJt9R-ZJhOsnrflBi_9URUNPTzhDODVLRjFSWUxIVFVER0lBUjkyQi4u&amp;route=shorturl" TargetMode="External"/><Relationship Id="rId76" Type="http://schemas.openxmlformats.org/officeDocument/2006/relationships/hyperlink" Target="https://gobernaciondeantioquiavirtual.sistemasentry.com.co/visionweb" TargetMode="External"/><Relationship Id="rId7" Type="http://schemas.openxmlformats.org/officeDocument/2006/relationships/hyperlink" Target="https://antioquia.gov.co/index.php/rendicion-de-cuentas-2024" TargetMode="External"/><Relationship Id="rId71" Type="http://schemas.openxmlformats.org/officeDocument/2006/relationships/hyperlink" Target="https://gobantioquia-my.sharepoint.com/:f:/g/personal/drendonc_antioquia_gov_co/Ek5Y5wGbWKlBodaaoI7HRGYBZBrG6Dpmkpg9YTtGcZ0YTg?e=7dCTf9" TargetMode="External"/><Relationship Id="rId2" Type="http://schemas.openxmlformats.org/officeDocument/2006/relationships/hyperlink" Target="https://antioquia.gov.co/index.php/rendicion-de-cuentas-2024" TargetMode="External"/><Relationship Id="rId29" Type="http://schemas.openxmlformats.org/officeDocument/2006/relationships/hyperlink" Target="https://gobantioquia-my.sharepoint.com/:f:/g/personal/drendonc_antioquia_gov_co/EpKi-3xOCWRPt0L0EXD3_V4B5qi6cn5iBC_Rpsr0q25pfw?e=f7fTgk"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40" t="s">
        <v>34</v>
      </c>
      <c r="D3" s="240"/>
      <c r="E3" s="240"/>
      <c r="F3" s="240"/>
      <c r="G3" s="240"/>
      <c r="H3" s="240"/>
      <c r="I3" s="240"/>
      <c r="J3" s="240"/>
      <c r="K3" s="240"/>
      <c r="L3" s="240"/>
      <c r="M3" s="240"/>
      <c r="N3" s="240"/>
      <c r="O3" s="240"/>
      <c r="P3" s="240"/>
      <c r="Q3" s="240"/>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40" t="s">
        <v>163</v>
      </c>
      <c r="D5" s="240"/>
      <c r="E5" s="240"/>
      <c r="F5" s="240"/>
      <c r="G5" s="240"/>
      <c r="H5" s="240"/>
      <c r="I5" s="240"/>
      <c r="J5" s="240"/>
      <c r="K5" s="240"/>
      <c r="L5" s="240"/>
      <c r="M5" s="240"/>
      <c r="N5" s="240"/>
      <c r="O5" s="240"/>
      <c r="P5" s="240"/>
      <c r="Q5" s="240"/>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41" t="s">
        <v>7</v>
      </c>
      <c r="E8" s="241"/>
      <c r="F8" s="241"/>
      <c r="G8" s="241"/>
      <c r="H8" s="241"/>
      <c r="I8" s="241"/>
      <c r="J8" s="241"/>
      <c r="K8" s="241"/>
      <c r="L8" s="241"/>
      <c r="M8" s="241"/>
      <c r="N8" s="241"/>
      <c r="O8" s="241"/>
      <c r="P8" s="241"/>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41" t="s">
        <v>75</v>
      </c>
      <c r="E11" s="241"/>
      <c r="F11" s="241"/>
      <c r="G11" s="241"/>
      <c r="H11" s="241"/>
      <c r="I11" s="241"/>
      <c r="J11" s="241"/>
      <c r="K11" s="241"/>
      <c r="L11" s="241"/>
      <c r="M11" s="241"/>
      <c r="N11" s="241"/>
      <c r="O11" s="241"/>
      <c r="P11" s="241"/>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41" t="s">
        <v>228</v>
      </c>
      <c r="E14" s="241"/>
      <c r="F14" s="241"/>
      <c r="G14" s="241"/>
      <c r="H14" s="241"/>
      <c r="I14" s="241"/>
      <c r="J14" s="241"/>
      <c r="K14" s="241"/>
      <c r="L14" s="241"/>
      <c r="M14" s="241"/>
      <c r="N14" s="241"/>
      <c r="O14" s="241"/>
      <c r="P14" s="241"/>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4"/>
  <sheetViews>
    <sheetView showGridLines="0" showZeros="0" topLeftCell="A97" zoomScale="90" zoomScaleNormal="90" workbookViewId="0">
      <selection activeCell="C75" sqref="C75:S7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44" t="s">
        <v>162</v>
      </c>
      <c r="D3" s="245"/>
      <c r="E3" s="245"/>
      <c r="F3" s="245"/>
      <c r="G3" s="245"/>
      <c r="H3" s="245"/>
      <c r="I3" s="245"/>
      <c r="J3" s="245"/>
      <c r="K3" s="245"/>
      <c r="L3" s="245"/>
      <c r="M3" s="245"/>
      <c r="N3" s="245"/>
      <c r="O3" s="245"/>
      <c r="P3" s="245"/>
      <c r="Q3" s="245"/>
      <c r="R3" s="245"/>
      <c r="S3" s="246"/>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47" t="s">
        <v>7</v>
      </c>
      <c r="D5" s="247"/>
      <c r="E5" s="247"/>
      <c r="F5" s="247"/>
      <c r="G5" s="247"/>
      <c r="H5" s="247"/>
      <c r="I5" s="247"/>
      <c r="J5" s="247"/>
      <c r="K5" s="247"/>
      <c r="L5" s="247"/>
      <c r="M5" s="247"/>
      <c r="N5" s="247"/>
      <c r="O5" s="247"/>
      <c r="P5" s="247"/>
      <c r="Q5" s="247"/>
      <c r="R5" s="247"/>
      <c r="S5" s="247"/>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48" t="s">
        <v>120</v>
      </c>
      <c r="D7" s="248"/>
      <c r="E7" s="248"/>
      <c r="F7" s="248"/>
      <c r="G7" s="248"/>
      <c r="H7" s="248"/>
      <c r="I7" s="248"/>
      <c r="J7" s="248"/>
      <c r="K7" s="248"/>
      <c r="L7" s="248"/>
      <c r="M7" s="248"/>
      <c r="N7" s="248"/>
      <c r="O7" s="248"/>
      <c r="P7" s="248"/>
      <c r="Q7" s="248"/>
      <c r="R7" s="248"/>
      <c r="S7" s="248"/>
      <c r="T7" s="11"/>
    </row>
    <row r="8" spans="2:25" ht="15" customHeight="1" x14ac:dyDescent="0.25">
      <c r="B8" s="19"/>
      <c r="C8" s="248"/>
      <c r="D8" s="248"/>
      <c r="E8" s="248"/>
      <c r="F8" s="248"/>
      <c r="G8" s="248"/>
      <c r="H8" s="248"/>
      <c r="I8" s="248"/>
      <c r="J8" s="248"/>
      <c r="K8" s="248"/>
      <c r="L8" s="248"/>
      <c r="M8" s="248"/>
      <c r="N8" s="248"/>
      <c r="O8" s="248"/>
      <c r="P8" s="248"/>
      <c r="Q8" s="248"/>
      <c r="R8" s="248"/>
      <c r="S8" s="248"/>
      <c r="T8" s="11"/>
    </row>
    <row r="9" spans="2:25" ht="15" customHeight="1" x14ac:dyDescent="0.25">
      <c r="B9" s="19"/>
      <c r="C9" s="248"/>
      <c r="D9" s="248"/>
      <c r="E9" s="248"/>
      <c r="F9" s="248"/>
      <c r="G9" s="248"/>
      <c r="H9" s="248"/>
      <c r="I9" s="248"/>
      <c r="J9" s="248"/>
      <c r="K9" s="248"/>
      <c r="L9" s="248"/>
      <c r="M9" s="248"/>
      <c r="N9" s="248"/>
      <c r="O9" s="248"/>
      <c r="P9" s="248"/>
      <c r="Q9" s="248"/>
      <c r="R9" s="248"/>
      <c r="S9" s="248"/>
      <c r="T9" s="11"/>
    </row>
    <row r="10" spans="2:25" ht="15" customHeight="1" x14ac:dyDescent="0.25">
      <c r="B10" s="19"/>
      <c r="C10" s="248"/>
      <c r="D10" s="248"/>
      <c r="E10" s="248"/>
      <c r="F10" s="248"/>
      <c r="G10" s="248"/>
      <c r="H10" s="248"/>
      <c r="I10" s="248"/>
      <c r="J10" s="248"/>
      <c r="K10" s="248"/>
      <c r="L10" s="248"/>
      <c r="M10" s="248"/>
      <c r="N10" s="248"/>
      <c r="O10" s="248"/>
      <c r="P10" s="248"/>
      <c r="Q10" s="248"/>
      <c r="R10" s="248"/>
      <c r="S10" s="248"/>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49" t="s">
        <v>66</v>
      </c>
      <c r="D12" s="250"/>
      <c r="E12" s="250"/>
      <c r="F12" s="250"/>
      <c r="G12" s="250"/>
      <c r="H12" s="250"/>
      <c r="I12" s="250"/>
      <c r="J12" s="250"/>
      <c r="K12" s="250"/>
      <c r="L12" s="250"/>
      <c r="M12" s="250"/>
      <c r="N12" s="250"/>
      <c r="O12" s="250"/>
      <c r="P12" s="250"/>
      <c r="Q12" s="250"/>
      <c r="R12" s="250"/>
      <c r="S12" s="250"/>
      <c r="T12" s="11"/>
    </row>
    <row r="13" spans="2:25" ht="15" customHeight="1" x14ac:dyDescent="0.25">
      <c r="B13" s="19"/>
      <c r="C13" s="250"/>
      <c r="D13" s="250"/>
      <c r="E13" s="250"/>
      <c r="F13" s="250"/>
      <c r="G13" s="250"/>
      <c r="H13" s="250"/>
      <c r="I13" s="250"/>
      <c r="J13" s="250"/>
      <c r="K13" s="250"/>
      <c r="L13" s="250"/>
      <c r="M13" s="250"/>
      <c r="N13" s="250"/>
      <c r="O13" s="250"/>
      <c r="P13" s="250"/>
      <c r="Q13" s="250"/>
      <c r="R13" s="250"/>
      <c r="S13" s="250"/>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271</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49" t="s">
        <v>272</v>
      </c>
      <c r="D38" s="250"/>
      <c r="E38" s="250"/>
      <c r="F38" s="250"/>
      <c r="G38" s="250"/>
      <c r="H38" s="250"/>
      <c r="I38" s="250"/>
      <c r="J38" s="250"/>
      <c r="K38" s="250"/>
      <c r="L38" s="250"/>
      <c r="M38" s="250"/>
      <c r="N38" s="250"/>
      <c r="O38" s="250"/>
      <c r="P38" s="250"/>
      <c r="Q38" s="250"/>
      <c r="R38" s="250"/>
      <c r="S38" s="250"/>
      <c r="T38" s="11"/>
    </row>
    <row r="39" spans="2:20" ht="15" customHeight="1" x14ac:dyDescent="0.25">
      <c r="B39" s="19"/>
      <c r="C39" s="250"/>
      <c r="D39" s="250"/>
      <c r="E39" s="250"/>
      <c r="F39" s="250"/>
      <c r="G39" s="250"/>
      <c r="H39" s="250"/>
      <c r="I39" s="250"/>
      <c r="J39" s="250"/>
      <c r="K39" s="250"/>
      <c r="L39" s="250"/>
      <c r="M39" s="250"/>
      <c r="N39" s="250"/>
      <c r="O39" s="250"/>
      <c r="P39" s="250"/>
      <c r="Q39" s="250"/>
      <c r="R39" s="250"/>
      <c r="S39" s="250"/>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42" t="s">
        <v>268</v>
      </c>
      <c r="D43" s="243"/>
      <c r="E43" s="243"/>
      <c r="F43" s="243"/>
      <c r="G43" s="243"/>
      <c r="H43" s="243"/>
      <c r="I43" s="243"/>
      <c r="J43" s="243"/>
      <c r="K43" s="243"/>
      <c r="L43" s="243"/>
      <c r="M43" s="243"/>
      <c r="N43" s="243"/>
      <c r="O43" s="243"/>
      <c r="P43" s="243"/>
      <c r="Q43" s="243"/>
      <c r="R43" s="243"/>
      <c r="S43" s="243"/>
      <c r="T43" s="11"/>
    </row>
    <row r="44" spans="2:20" ht="15" customHeight="1" x14ac:dyDescent="0.25">
      <c r="B44" s="19"/>
      <c r="C44" s="243"/>
      <c r="D44" s="243"/>
      <c r="E44" s="243"/>
      <c r="F44" s="243"/>
      <c r="G44" s="243"/>
      <c r="H44" s="243"/>
      <c r="I44" s="243"/>
      <c r="J44" s="243"/>
      <c r="K44" s="243"/>
      <c r="L44" s="243"/>
      <c r="M44" s="243"/>
      <c r="N44" s="243"/>
      <c r="O44" s="243"/>
      <c r="P44" s="243"/>
      <c r="Q44" s="243"/>
      <c r="R44" s="243"/>
      <c r="S44" s="243"/>
      <c r="T44" s="11"/>
    </row>
    <row r="45" spans="2:20" ht="15" customHeight="1" x14ac:dyDescent="0.25">
      <c r="B45" s="19"/>
      <c r="C45" s="243"/>
      <c r="D45" s="243"/>
      <c r="E45" s="243"/>
      <c r="F45" s="243"/>
      <c r="G45" s="243"/>
      <c r="H45" s="243"/>
      <c r="I45" s="243"/>
      <c r="J45" s="243"/>
      <c r="K45" s="243"/>
      <c r="L45" s="243"/>
      <c r="M45" s="243"/>
      <c r="N45" s="243"/>
      <c r="O45" s="243"/>
      <c r="P45" s="243"/>
      <c r="Q45" s="243"/>
      <c r="R45" s="243"/>
      <c r="S45" s="243"/>
      <c r="T45" s="11"/>
    </row>
    <row r="46" spans="2:20" ht="15" customHeight="1" x14ac:dyDescent="0.25">
      <c r="B46" s="19"/>
      <c r="C46" s="243"/>
      <c r="D46" s="243"/>
      <c r="E46" s="243"/>
      <c r="F46" s="243"/>
      <c r="G46" s="243"/>
      <c r="H46" s="243"/>
      <c r="I46" s="243"/>
      <c r="J46" s="243"/>
      <c r="K46" s="243"/>
      <c r="L46" s="243"/>
      <c r="M46" s="243"/>
      <c r="N46" s="243"/>
      <c r="O46" s="243"/>
      <c r="P46" s="243"/>
      <c r="Q46" s="243"/>
      <c r="R46" s="243"/>
      <c r="S46" s="243"/>
      <c r="T46" s="11"/>
    </row>
    <row r="47" spans="2:20" ht="15" customHeight="1" x14ac:dyDescent="0.25">
      <c r="B47" s="19"/>
      <c r="C47" s="243"/>
      <c r="D47" s="243"/>
      <c r="E47" s="243"/>
      <c r="F47" s="243"/>
      <c r="G47" s="243"/>
      <c r="H47" s="243"/>
      <c r="I47" s="243"/>
      <c r="J47" s="243"/>
      <c r="K47" s="243"/>
      <c r="L47" s="243"/>
      <c r="M47" s="243"/>
      <c r="N47" s="243"/>
      <c r="O47" s="243"/>
      <c r="P47" s="243"/>
      <c r="Q47" s="243"/>
      <c r="R47" s="243"/>
      <c r="S47" s="243"/>
      <c r="T47" s="11"/>
    </row>
    <row r="48" spans="2:20" ht="15" customHeight="1" x14ac:dyDescent="0.25">
      <c r="B48" s="19"/>
      <c r="C48" s="243"/>
      <c r="D48" s="243"/>
      <c r="E48" s="243"/>
      <c r="F48" s="243"/>
      <c r="G48" s="243"/>
      <c r="H48" s="243"/>
      <c r="I48" s="243"/>
      <c r="J48" s="243"/>
      <c r="K48" s="243"/>
      <c r="L48" s="243"/>
      <c r="M48" s="243"/>
      <c r="N48" s="243"/>
      <c r="O48" s="243"/>
      <c r="P48" s="243"/>
      <c r="Q48" s="243"/>
      <c r="R48" s="243"/>
      <c r="S48" s="243"/>
      <c r="T48" s="11"/>
    </row>
    <row r="49" spans="2:20" ht="15" customHeight="1" x14ac:dyDescent="0.25">
      <c r="B49" s="19"/>
      <c r="C49" s="243"/>
      <c r="D49" s="243"/>
      <c r="E49" s="243"/>
      <c r="F49" s="243"/>
      <c r="G49" s="243"/>
      <c r="H49" s="243"/>
      <c r="I49" s="243"/>
      <c r="J49" s="243"/>
      <c r="K49" s="243"/>
      <c r="L49" s="243"/>
      <c r="M49" s="243"/>
      <c r="N49" s="243"/>
      <c r="O49" s="243"/>
      <c r="P49" s="243"/>
      <c r="Q49" s="243"/>
      <c r="R49" s="243"/>
      <c r="S49" s="243"/>
      <c r="T49" s="11"/>
    </row>
    <row r="50" spans="2:20" ht="15" customHeight="1" x14ac:dyDescent="0.25">
      <c r="B50" s="19"/>
      <c r="C50" s="243"/>
      <c r="D50" s="243"/>
      <c r="E50" s="243"/>
      <c r="F50" s="243"/>
      <c r="G50" s="243"/>
      <c r="H50" s="243"/>
      <c r="I50" s="243"/>
      <c r="J50" s="243"/>
      <c r="K50" s="243"/>
      <c r="L50" s="243"/>
      <c r="M50" s="243"/>
      <c r="N50" s="243"/>
      <c r="O50" s="243"/>
      <c r="P50" s="243"/>
      <c r="Q50" s="243"/>
      <c r="R50" s="243"/>
      <c r="S50" s="243"/>
      <c r="T50" s="11"/>
    </row>
    <row r="51" spans="2:20" ht="15" customHeight="1" x14ac:dyDescent="0.25">
      <c r="B51" s="19"/>
      <c r="C51" s="243"/>
      <c r="D51" s="243"/>
      <c r="E51" s="243"/>
      <c r="F51" s="243"/>
      <c r="G51" s="243"/>
      <c r="H51" s="243"/>
      <c r="I51" s="243"/>
      <c r="J51" s="243"/>
      <c r="K51" s="243"/>
      <c r="L51" s="243"/>
      <c r="M51" s="243"/>
      <c r="N51" s="243"/>
      <c r="O51" s="243"/>
      <c r="P51" s="243"/>
      <c r="Q51" s="243"/>
      <c r="R51" s="243"/>
      <c r="S51" s="243"/>
      <c r="T51" s="11"/>
    </row>
    <row r="52" spans="2:20" ht="15" customHeight="1" x14ac:dyDescent="0.25">
      <c r="B52" s="19"/>
      <c r="C52" s="243"/>
      <c r="D52" s="243"/>
      <c r="E52" s="243"/>
      <c r="F52" s="243"/>
      <c r="G52" s="243"/>
      <c r="H52" s="243"/>
      <c r="I52" s="243"/>
      <c r="J52" s="243"/>
      <c r="K52" s="243"/>
      <c r="L52" s="243"/>
      <c r="M52" s="243"/>
      <c r="N52" s="243"/>
      <c r="O52" s="243"/>
      <c r="P52" s="243"/>
      <c r="Q52" s="243"/>
      <c r="R52" s="243"/>
      <c r="S52" s="243"/>
      <c r="T52" s="11"/>
    </row>
    <row r="53" spans="2:20" ht="15" customHeight="1" x14ac:dyDescent="0.25">
      <c r="B53" s="19"/>
      <c r="C53" s="243"/>
      <c r="D53" s="243"/>
      <c r="E53" s="243"/>
      <c r="F53" s="243"/>
      <c r="G53" s="243"/>
      <c r="H53" s="243"/>
      <c r="I53" s="243"/>
      <c r="J53" s="243"/>
      <c r="K53" s="243"/>
      <c r="L53" s="243"/>
      <c r="M53" s="243"/>
      <c r="N53" s="243"/>
      <c r="O53" s="243"/>
      <c r="P53" s="243"/>
      <c r="Q53" s="243"/>
      <c r="R53" s="243"/>
      <c r="S53" s="243"/>
      <c r="T53" s="11"/>
    </row>
    <row r="54" spans="2:20" ht="15" customHeight="1" x14ac:dyDescent="0.25">
      <c r="B54" s="19"/>
      <c r="C54" s="243"/>
      <c r="D54" s="243"/>
      <c r="E54" s="243"/>
      <c r="F54" s="243"/>
      <c r="G54" s="243"/>
      <c r="H54" s="243"/>
      <c r="I54" s="243"/>
      <c r="J54" s="243"/>
      <c r="K54" s="243"/>
      <c r="L54" s="243"/>
      <c r="M54" s="243"/>
      <c r="N54" s="243"/>
      <c r="O54" s="243"/>
      <c r="P54" s="243"/>
      <c r="Q54" s="243"/>
      <c r="R54" s="243"/>
      <c r="S54" s="243"/>
      <c r="T54" s="11"/>
    </row>
    <row r="55" spans="2:20" ht="15" customHeight="1" x14ac:dyDescent="0.25">
      <c r="B55" s="19"/>
      <c r="C55" s="243"/>
      <c r="D55" s="243"/>
      <c r="E55" s="243"/>
      <c r="F55" s="243"/>
      <c r="G55" s="243"/>
      <c r="H55" s="243"/>
      <c r="I55" s="243"/>
      <c r="J55" s="243"/>
      <c r="K55" s="243"/>
      <c r="L55" s="243"/>
      <c r="M55" s="243"/>
      <c r="N55" s="243"/>
      <c r="O55" s="243"/>
      <c r="P55" s="243"/>
      <c r="Q55" s="243"/>
      <c r="R55" s="243"/>
      <c r="S55" s="243"/>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49" t="s">
        <v>69</v>
      </c>
      <c r="D57" s="250"/>
      <c r="E57" s="250"/>
      <c r="F57" s="250"/>
      <c r="G57" s="250"/>
      <c r="H57" s="250"/>
      <c r="I57" s="250"/>
      <c r="J57" s="250"/>
      <c r="K57" s="250"/>
      <c r="L57" s="250"/>
      <c r="M57" s="250"/>
      <c r="N57" s="250"/>
      <c r="O57" s="250"/>
      <c r="P57" s="250"/>
      <c r="Q57" s="250"/>
      <c r="R57" s="250"/>
      <c r="S57" s="250"/>
      <c r="T57" s="11"/>
    </row>
    <row r="58" spans="2:20" ht="15" customHeight="1" x14ac:dyDescent="0.25">
      <c r="B58" s="19"/>
      <c r="C58" s="250"/>
      <c r="D58" s="250"/>
      <c r="E58" s="250"/>
      <c r="F58" s="250"/>
      <c r="G58" s="250"/>
      <c r="H58" s="250"/>
      <c r="I58" s="250"/>
      <c r="J58" s="250"/>
      <c r="K58" s="250"/>
      <c r="L58" s="250"/>
      <c r="M58" s="250"/>
      <c r="N58" s="250"/>
      <c r="O58" s="250"/>
      <c r="P58" s="250"/>
      <c r="Q58" s="250"/>
      <c r="R58" s="250"/>
      <c r="S58" s="250"/>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49" t="s">
        <v>70</v>
      </c>
      <c r="D65" s="250"/>
      <c r="E65" s="250"/>
      <c r="F65" s="250"/>
      <c r="G65" s="250"/>
      <c r="H65" s="250"/>
      <c r="I65" s="250"/>
      <c r="J65" s="250"/>
      <c r="K65" s="250"/>
      <c r="L65" s="250"/>
      <c r="M65" s="250"/>
      <c r="N65" s="250"/>
      <c r="O65" s="250"/>
      <c r="P65" s="250"/>
      <c r="Q65" s="250"/>
      <c r="R65" s="250"/>
      <c r="S65" s="250"/>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49" t="s">
        <v>123</v>
      </c>
      <c r="D67" s="250"/>
      <c r="E67" s="250"/>
      <c r="F67" s="250"/>
      <c r="G67" s="250"/>
      <c r="H67" s="250"/>
      <c r="I67" s="250"/>
      <c r="J67" s="250"/>
      <c r="K67" s="250"/>
      <c r="L67" s="250"/>
      <c r="M67" s="250"/>
      <c r="N67" s="250"/>
      <c r="O67" s="250"/>
      <c r="P67" s="250"/>
      <c r="Q67" s="250"/>
      <c r="R67" s="250"/>
      <c r="S67" s="250"/>
      <c r="T67" s="11"/>
    </row>
    <row r="68" spans="2:20" ht="15" customHeight="1" x14ac:dyDescent="0.25">
      <c r="B68" s="19"/>
      <c r="C68" s="250"/>
      <c r="D68" s="250"/>
      <c r="E68" s="250"/>
      <c r="F68" s="250"/>
      <c r="G68" s="250"/>
      <c r="H68" s="250"/>
      <c r="I68" s="250"/>
      <c r="J68" s="250"/>
      <c r="K68" s="250"/>
      <c r="L68" s="250"/>
      <c r="M68" s="250"/>
      <c r="N68" s="250"/>
      <c r="O68" s="250"/>
      <c r="P68" s="250"/>
      <c r="Q68" s="250"/>
      <c r="R68" s="250"/>
      <c r="S68" s="250"/>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49" t="s">
        <v>72</v>
      </c>
      <c r="D72" s="250"/>
      <c r="E72" s="250"/>
      <c r="F72" s="250"/>
      <c r="G72" s="250"/>
      <c r="H72" s="250"/>
      <c r="I72" s="250"/>
      <c r="J72" s="250"/>
      <c r="K72" s="250"/>
      <c r="L72" s="250"/>
      <c r="M72" s="250"/>
      <c r="N72" s="250"/>
      <c r="O72" s="250"/>
      <c r="P72" s="250"/>
      <c r="Q72" s="250"/>
      <c r="R72" s="250"/>
      <c r="S72" s="250"/>
      <c r="T72" s="11"/>
    </row>
    <row r="73" spans="2:20" ht="15" customHeight="1" x14ac:dyDescent="0.25">
      <c r="B73" s="19"/>
      <c r="C73" s="250"/>
      <c r="D73" s="250"/>
      <c r="E73" s="250"/>
      <c r="F73" s="250"/>
      <c r="G73" s="250"/>
      <c r="H73" s="250"/>
      <c r="I73" s="250"/>
      <c r="J73" s="250"/>
      <c r="K73" s="250"/>
      <c r="L73" s="250"/>
      <c r="M73" s="250"/>
      <c r="N73" s="250"/>
      <c r="O73" s="250"/>
      <c r="P73" s="250"/>
      <c r="Q73" s="250"/>
      <c r="R73" s="250"/>
      <c r="S73" s="250"/>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49" t="s">
        <v>273</v>
      </c>
      <c r="D75" s="250"/>
      <c r="E75" s="250"/>
      <c r="F75" s="250"/>
      <c r="G75" s="250"/>
      <c r="H75" s="250"/>
      <c r="I75" s="250"/>
      <c r="J75" s="250"/>
      <c r="K75" s="250"/>
      <c r="L75" s="250"/>
      <c r="M75" s="250"/>
      <c r="N75" s="250"/>
      <c r="O75" s="250"/>
      <c r="P75" s="250"/>
      <c r="Q75" s="250"/>
      <c r="R75" s="250"/>
      <c r="S75" s="250"/>
      <c r="T75" s="11"/>
    </row>
    <row r="76" spans="2:20" ht="15" customHeight="1" x14ac:dyDescent="0.25">
      <c r="B76" s="19"/>
      <c r="C76" s="250"/>
      <c r="D76" s="250"/>
      <c r="E76" s="250"/>
      <c r="F76" s="250"/>
      <c r="G76" s="250"/>
      <c r="H76" s="250"/>
      <c r="I76" s="250"/>
      <c r="J76" s="250"/>
      <c r="K76" s="250"/>
      <c r="L76" s="250"/>
      <c r="M76" s="250"/>
      <c r="N76" s="250"/>
      <c r="O76" s="250"/>
      <c r="P76" s="250"/>
      <c r="Q76" s="250"/>
      <c r="R76" s="250"/>
      <c r="S76" s="250"/>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52" t="s">
        <v>210</v>
      </c>
      <c r="D80" s="252"/>
      <c r="E80" s="252"/>
      <c r="F80" s="252"/>
      <c r="G80" s="252"/>
      <c r="H80" s="252"/>
      <c r="I80" s="252"/>
      <c r="J80" s="252"/>
      <c r="K80" s="252"/>
      <c r="L80" s="252"/>
      <c r="M80" s="252"/>
      <c r="N80" s="252"/>
      <c r="O80" s="252"/>
      <c r="P80" s="252"/>
      <c r="Q80" s="252"/>
      <c r="R80" s="252"/>
      <c r="S80" s="252"/>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262</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52" t="s">
        <v>224</v>
      </c>
      <c r="E86" s="252"/>
      <c r="F86" s="252"/>
      <c r="G86" s="252"/>
      <c r="H86" s="252"/>
      <c r="I86" s="252"/>
      <c r="J86" s="252"/>
      <c r="K86" s="252"/>
      <c r="L86" s="252"/>
      <c r="M86" s="252"/>
      <c r="N86" s="252"/>
      <c r="O86" s="252"/>
      <c r="P86" s="252"/>
      <c r="Q86" s="252"/>
      <c r="R86" s="252"/>
      <c r="S86" s="252"/>
      <c r="T86" s="11"/>
    </row>
    <row r="87" spans="2:20" ht="15" customHeight="1" x14ac:dyDescent="0.2">
      <c r="B87" s="19"/>
      <c r="C87" s="76" t="s">
        <v>14</v>
      </c>
      <c r="D87" s="7" t="s">
        <v>263</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52" t="s">
        <v>213</v>
      </c>
      <c r="E89" s="252"/>
      <c r="F89" s="252"/>
      <c r="G89" s="252"/>
      <c r="H89" s="252"/>
      <c r="I89" s="252"/>
      <c r="J89" s="252"/>
      <c r="K89" s="252"/>
      <c r="L89" s="252"/>
      <c r="M89" s="252"/>
      <c r="N89" s="252"/>
      <c r="O89" s="252"/>
      <c r="P89" s="252"/>
      <c r="Q89" s="252"/>
      <c r="R89" s="252"/>
      <c r="S89" s="252"/>
      <c r="T89" s="11"/>
    </row>
    <row r="90" spans="2:20" ht="15" customHeight="1" x14ac:dyDescent="0.25">
      <c r="B90" s="19"/>
      <c r="C90" s="95" t="s">
        <v>14</v>
      </c>
      <c r="D90" s="252" t="s">
        <v>214</v>
      </c>
      <c r="E90" s="252"/>
      <c r="F90" s="252"/>
      <c r="G90" s="252"/>
      <c r="H90" s="252"/>
      <c r="I90" s="252"/>
      <c r="J90" s="252"/>
      <c r="K90" s="252"/>
      <c r="L90" s="252"/>
      <c r="M90" s="252"/>
      <c r="N90" s="252"/>
      <c r="O90" s="252"/>
      <c r="P90" s="252"/>
      <c r="Q90" s="252"/>
      <c r="R90" s="252"/>
      <c r="S90" s="252"/>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52" t="s">
        <v>216</v>
      </c>
      <c r="E92" s="252"/>
      <c r="F92" s="252"/>
      <c r="G92" s="252"/>
      <c r="H92" s="252"/>
      <c r="I92" s="252"/>
      <c r="J92" s="252"/>
      <c r="K92" s="252"/>
      <c r="L92" s="252"/>
      <c r="M92" s="252"/>
      <c r="N92" s="252"/>
      <c r="O92" s="252"/>
      <c r="P92" s="252"/>
      <c r="Q92" s="252"/>
      <c r="R92" s="252"/>
      <c r="S92" s="252"/>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49" t="s">
        <v>38</v>
      </c>
      <c r="D109" s="253"/>
      <c r="E109" s="253"/>
      <c r="F109" s="253"/>
      <c r="G109" s="253"/>
      <c r="H109" s="253"/>
      <c r="I109" s="253"/>
      <c r="J109" s="253"/>
      <c r="K109" s="253"/>
      <c r="L109" s="253"/>
      <c r="M109" s="253"/>
      <c r="N109" s="253"/>
      <c r="O109" s="253"/>
      <c r="P109" s="253"/>
      <c r="Q109" s="253"/>
      <c r="R109" s="253"/>
      <c r="S109" s="253"/>
      <c r="T109" s="11"/>
    </row>
    <row r="110" spans="2:20" ht="15" customHeight="1" x14ac:dyDescent="0.25">
      <c r="B110" s="19"/>
      <c r="C110" s="253"/>
      <c r="D110" s="253"/>
      <c r="E110" s="253"/>
      <c r="F110" s="253"/>
      <c r="G110" s="253"/>
      <c r="H110" s="253"/>
      <c r="I110" s="253"/>
      <c r="J110" s="253"/>
      <c r="K110" s="253"/>
      <c r="L110" s="253"/>
      <c r="M110" s="253"/>
      <c r="N110" s="253"/>
      <c r="O110" s="253"/>
      <c r="P110" s="253"/>
      <c r="Q110" s="253"/>
      <c r="R110" s="253"/>
      <c r="S110" s="253"/>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51" t="s">
        <v>31</v>
      </c>
      <c r="L120" s="251"/>
    </row>
    <row r="121" spans="11:12" x14ac:dyDescent="0.25"/>
    <row r="122" spans="11:12" x14ac:dyDescent="0.25"/>
    <row r="123" spans="11:12" hidden="1" x14ac:dyDescent="0.25"/>
    <row r="124" spans="11:12" hidden="1" x14ac:dyDescent="0.25"/>
  </sheetData>
  <mergeCells count="18">
    <mergeCell ref="K120:L120"/>
    <mergeCell ref="C57:S58"/>
    <mergeCell ref="C65:S65"/>
    <mergeCell ref="C67:S68"/>
    <mergeCell ref="C72:S73"/>
    <mergeCell ref="C75:S76"/>
    <mergeCell ref="C80:S80"/>
    <mergeCell ref="D89:S89"/>
    <mergeCell ref="D90:S90"/>
    <mergeCell ref="C109:S110"/>
    <mergeCell ref="D86:S86"/>
    <mergeCell ref="D92:S92"/>
    <mergeCell ref="C43:S5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81"/>
  <sheetViews>
    <sheetView showGridLines="0" tabSelected="1" zoomScale="80" zoomScaleNormal="80" workbookViewId="0">
      <selection activeCell="J71" sqref="J71"/>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40.140625" style="1" customWidth="1"/>
    <col min="11" max="11" width="5" style="1" customWidth="1"/>
    <col min="12" max="12" width="19.140625" style="1" customWidth="1"/>
    <col min="13" max="13" width="6.5703125" style="1" customWidth="1"/>
    <col min="14" max="16" width="0" style="1" hidden="1" customWidth="1"/>
    <col min="17" max="17" width="0" style="1" hidden="1"/>
    <col min="18" max="16383" width="11.42578125" style="1" hidden="1"/>
    <col min="16384" max="16384" width="0.42578125" style="1" customWidth="1"/>
  </cols>
  <sheetData>
    <row r="1" spans="2:14" ht="6.75" customHeight="1" thickBot="1" x14ac:dyDescent="0.3">
      <c r="C1" s="2"/>
      <c r="G1" s="1" t="s">
        <v>5</v>
      </c>
    </row>
    <row r="2" spans="2:14" ht="93" customHeight="1" x14ac:dyDescent="0.25">
      <c r="B2" s="15"/>
      <c r="C2" s="16"/>
      <c r="D2" s="9"/>
      <c r="E2" s="9"/>
      <c r="F2" s="9"/>
      <c r="G2" s="9"/>
      <c r="H2" s="9"/>
      <c r="I2" s="9"/>
      <c r="J2" s="9"/>
    </row>
    <row r="3" spans="2:14" ht="30.75" customHeight="1" x14ac:dyDescent="0.25">
      <c r="B3" s="19"/>
      <c r="C3" s="396" t="s">
        <v>226</v>
      </c>
      <c r="D3" s="397"/>
      <c r="E3" s="397"/>
      <c r="F3" s="397"/>
      <c r="G3" s="397"/>
      <c r="H3" s="397"/>
      <c r="I3" s="397"/>
      <c r="J3" s="239"/>
      <c r="K3" s="5"/>
      <c r="L3" s="402"/>
      <c r="M3" s="5"/>
      <c r="N3" s="5"/>
    </row>
    <row r="4" spans="2:14" ht="11.25" customHeight="1" thickBot="1" x14ac:dyDescent="0.3">
      <c r="B4" s="19"/>
      <c r="C4" s="14"/>
      <c r="D4" s="7"/>
      <c r="E4" s="7"/>
      <c r="F4" s="7"/>
      <c r="G4" s="7"/>
      <c r="H4" s="7"/>
      <c r="I4" s="7"/>
      <c r="J4" s="7"/>
    </row>
    <row r="5" spans="2:14" ht="23.25" x14ac:dyDescent="0.25">
      <c r="B5" s="19"/>
      <c r="C5" s="269" t="s">
        <v>6</v>
      </c>
      <c r="D5" s="270"/>
      <c r="E5" s="270"/>
      <c r="F5" s="270"/>
      <c r="G5" s="376" t="s">
        <v>24</v>
      </c>
      <c r="H5" s="377"/>
      <c r="I5" s="377"/>
      <c r="J5" s="378"/>
    </row>
    <row r="6" spans="2:14" ht="24" thickBot="1" x14ac:dyDescent="0.3">
      <c r="B6" s="19"/>
      <c r="C6" s="271"/>
      <c r="D6" s="272"/>
      <c r="E6" s="272"/>
      <c r="F6" s="272"/>
      <c r="G6" s="379">
        <f>IF(SUM(H10:H77)=0,"",AVERAGE(H10:H77))</f>
        <v>91.791044776119406</v>
      </c>
      <c r="H6" s="380"/>
      <c r="I6" s="380"/>
      <c r="J6" s="381"/>
    </row>
    <row r="7" spans="2:14" ht="16.5" thickBot="1" x14ac:dyDescent="0.3">
      <c r="B7" s="19"/>
      <c r="C7" s="14"/>
      <c r="D7" s="7"/>
      <c r="E7" s="7"/>
      <c r="F7" s="7"/>
      <c r="G7" s="7"/>
      <c r="H7" s="7"/>
      <c r="I7" s="7"/>
      <c r="J7" s="7"/>
    </row>
    <row r="8" spans="2:14" ht="14.25" customHeight="1" x14ac:dyDescent="0.25">
      <c r="B8" s="19"/>
      <c r="C8" s="265" t="s">
        <v>274</v>
      </c>
      <c r="D8" s="254" t="s">
        <v>23</v>
      </c>
      <c r="E8" s="267" t="s">
        <v>26</v>
      </c>
      <c r="F8" s="254" t="s">
        <v>23</v>
      </c>
      <c r="G8" s="254" t="s">
        <v>4</v>
      </c>
      <c r="H8" s="254" t="s">
        <v>10</v>
      </c>
      <c r="I8" s="374" t="s">
        <v>11</v>
      </c>
      <c r="J8" s="393" t="s">
        <v>323</v>
      </c>
      <c r="K8" s="422"/>
      <c r="L8" s="423"/>
      <c r="M8" s="424"/>
    </row>
    <row r="9" spans="2:14" ht="28.5" customHeight="1" thickBot="1" x14ac:dyDescent="0.3">
      <c r="B9" s="19"/>
      <c r="C9" s="266"/>
      <c r="D9" s="255"/>
      <c r="E9" s="268"/>
      <c r="F9" s="255"/>
      <c r="G9" s="255"/>
      <c r="H9" s="255"/>
      <c r="I9" s="375"/>
      <c r="J9" s="394"/>
      <c r="K9" s="417"/>
      <c r="L9" s="7"/>
      <c r="M9" s="418"/>
    </row>
    <row r="10" spans="2:14" ht="65.099999999999994" customHeight="1" x14ac:dyDescent="0.25">
      <c r="B10" s="19"/>
      <c r="C10" s="274" t="s">
        <v>174</v>
      </c>
      <c r="D10" s="286">
        <f>IF(SUM(H10:H17)=0,"",AVERAGE(H10:H17))</f>
        <v>100</v>
      </c>
      <c r="E10" s="256" t="s">
        <v>142</v>
      </c>
      <c r="F10" s="259">
        <f>IF(SUM(H10:H14)=0,"",AVERAGE(H10:H14))</f>
        <v>100</v>
      </c>
      <c r="G10" s="109" t="s">
        <v>43</v>
      </c>
      <c r="H10" s="97">
        <v>100</v>
      </c>
      <c r="I10" s="382" t="s">
        <v>277</v>
      </c>
      <c r="J10" s="398" t="s">
        <v>351</v>
      </c>
      <c r="K10" s="417"/>
      <c r="L10" s="7"/>
      <c r="M10" s="418"/>
    </row>
    <row r="11" spans="2:14" ht="65.099999999999994" customHeight="1" x14ac:dyDescent="0.25">
      <c r="B11" s="19"/>
      <c r="C11" s="275"/>
      <c r="D11" s="287"/>
      <c r="E11" s="257"/>
      <c r="F11" s="260"/>
      <c r="G11" s="110" t="s">
        <v>77</v>
      </c>
      <c r="H11" s="97">
        <v>100</v>
      </c>
      <c r="I11" s="383" t="s">
        <v>276</v>
      </c>
      <c r="J11" s="401" t="s">
        <v>353</v>
      </c>
      <c r="K11" s="417"/>
      <c r="L11" s="419" t="s">
        <v>31</v>
      </c>
      <c r="M11" s="418"/>
    </row>
    <row r="12" spans="2:14" ht="65.099999999999994" customHeight="1" x14ac:dyDescent="0.25">
      <c r="B12" s="19"/>
      <c r="C12" s="275"/>
      <c r="D12" s="287"/>
      <c r="E12" s="257"/>
      <c r="F12" s="260"/>
      <c r="G12" s="110" t="s">
        <v>167</v>
      </c>
      <c r="H12" s="97">
        <v>100</v>
      </c>
      <c r="I12" s="383" t="s">
        <v>278</v>
      </c>
      <c r="J12" s="398" t="s">
        <v>352</v>
      </c>
      <c r="K12" s="417"/>
      <c r="L12" s="7"/>
      <c r="M12" s="418"/>
    </row>
    <row r="13" spans="2:14" ht="108.75" customHeight="1" x14ac:dyDescent="0.25">
      <c r="B13" s="19"/>
      <c r="C13" s="275"/>
      <c r="D13" s="287"/>
      <c r="E13" s="257"/>
      <c r="F13" s="260"/>
      <c r="G13" s="110" t="s">
        <v>166</v>
      </c>
      <c r="H13" s="97">
        <v>100</v>
      </c>
      <c r="I13" s="383" t="s">
        <v>279</v>
      </c>
      <c r="J13" s="398" t="s">
        <v>343</v>
      </c>
      <c r="K13" s="417"/>
      <c r="L13" s="420" t="s">
        <v>32</v>
      </c>
      <c r="M13" s="418"/>
    </row>
    <row r="14" spans="2:14" ht="47.25" customHeight="1" x14ac:dyDescent="0.25">
      <c r="B14" s="19"/>
      <c r="C14" s="275"/>
      <c r="D14" s="287"/>
      <c r="E14" s="258"/>
      <c r="F14" s="261"/>
      <c r="G14" s="111" t="s">
        <v>168</v>
      </c>
      <c r="H14" s="98">
        <v>100</v>
      </c>
      <c r="I14" s="384" t="s">
        <v>280</v>
      </c>
      <c r="J14" s="401" t="s">
        <v>335</v>
      </c>
      <c r="K14" s="417"/>
      <c r="L14" s="7"/>
      <c r="M14" s="418"/>
    </row>
    <row r="15" spans="2:14" ht="65.099999999999994" customHeight="1" x14ac:dyDescent="0.25">
      <c r="B15" s="19"/>
      <c r="C15" s="275"/>
      <c r="D15" s="287"/>
      <c r="E15" s="302" t="s">
        <v>44</v>
      </c>
      <c r="F15" s="262">
        <f>IF(SUM(H15:H17)=0,"",AVERAGE(H15:H17))</f>
        <v>100</v>
      </c>
      <c r="G15" s="112" t="s">
        <v>169</v>
      </c>
      <c r="H15" s="104">
        <v>100</v>
      </c>
      <c r="I15" s="385" t="s">
        <v>281</v>
      </c>
      <c r="J15" s="401" t="s">
        <v>335</v>
      </c>
      <c r="K15" s="7"/>
      <c r="L15" s="7"/>
      <c r="M15" s="418"/>
    </row>
    <row r="16" spans="2:14" ht="65.099999999999994" customHeight="1" x14ac:dyDescent="0.25">
      <c r="B16" s="19"/>
      <c r="C16" s="275"/>
      <c r="D16" s="287"/>
      <c r="E16" s="303"/>
      <c r="F16" s="263"/>
      <c r="G16" s="113" t="s">
        <v>45</v>
      </c>
      <c r="H16" s="105">
        <v>100</v>
      </c>
      <c r="I16" s="386" t="s">
        <v>282</v>
      </c>
      <c r="J16" s="398" t="s">
        <v>356</v>
      </c>
      <c r="K16" s="7"/>
      <c r="L16" s="421" t="s">
        <v>270</v>
      </c>
      <c r="M16" s="418"/>
    </row>
    <row r="17" spans="1:14" ht="46.5" customHeight="1" thickBot="1" x14ac:dyDescent="0.3">
      <c r="B17" s="19"/>
      <c r="C17" s="276"/>
      <c r="D17" s="288"/>
      <c r="E17" s="304"/>
      <c r="F17" s="264"/>
      <c r="G17" s="114" t="s">
        <v>170</v>
      </c>
      <c r="H17" s="106">
        <v>100</v>
      </c>
      <c r="I17" s="387" t="s">
        <v>283</v>
      </c>
      <c r="J17" s="401" t="s">
        <v>335</v>
      </c>
      <c r="K17" s="7"/>
      <c r="L17" s="7"/>
      <c r="M17" s="418"/>
    </row>
    <row r="18" spans="1:14" ht="65.099999999999994" customHeight="1" thickBot="1" x14ac:dyDescent="0.3">
      <c r="B18" s="19"/>
      <c r="C18" s="274" t="s">
        <v>124</v>
      </c>
      <c r="D18" s="286">
        <f>IF(SUM(H18:H36)=0,"",AVERAGE(H18:H36))</f>
        <v>86.84210526315789</v>
      </c>
      <c r="E18" s="296" t="s">
        <v>46</v>
      </c>
      <c r="F18" s="290">
        <f>IF(SUM(H18:H25)=0,"",AVERAGE(H18:H25))</f>
        <v>93.75</v>
      </c>
      <c r="G18" s="115" t="s">
        <v>79</v>
      </c>
      <c r="H18" s="103">
        <v>100</v>
      </c>
      <c r="I18" s="382" t="s">
        <v>284</v>
      </c>
      <c r="J18" s="398" t="s">
        <v>324</v>
      </c>
      <c r="K18" s="403" t="s">
        <v>334</v>
      </c>
      <c r="L18" s="403"/>
      <c r="M18" s="403"/>
    </row>
    <row r="19" spans="1:14" ht="65.099999999999994" customHeight="1" thickBot="1" x14ac:dyDescent="0.3">
      <c r="B19" s="19"/>
      <c r="C19" s="275"/>
      <c r="D19" s="287"/>
      <c r="E19" s="297"/>
      <c r="F19" s="291"/>
      <c r="G19" s="116" t="s">
        <v>47</v>
      </c>
      <c r="H19" s="97">
        <v>100</v>
      </c>
      <c r="I19" s="382" t="s">
        <v>285</v>
      </c>
      <c r="J19" s="398" t="s">
        <v>324</v>
      </c>
      <c r="K19" s="403" t="s">
        <v>334</v>
      </c>
      <c r="L19" s="403"/>
      <c r="M19" s="403"/>
    </row>
    <row r="20" spans="1:14" ht="65.099999999999994" customHeight="1" thickBot="1" x14ac:dyDescent="0.3">
      <c r="B20" s="19"/>
      <c r="C20" s="275"/>
      <c r="D20" s="287"/>
      <c r="E20" s="297"/>
      <c r="F20" s="291"/>
      <c r="G20" s="116" t="s">
        <v>171</v>
      </c>
      <c r="H20" s="97">
        <v>100</v>
      </c>
      <c r="I20" s="382" t="s">
        <v>285</v>
      </c>
      <c r="J20" s="398" t="s">
        <v>324</v>
      </c>
      <c r="K20" s="403" t="s">
        <v>334</v>
      </c>
      <c r="L20" s="403"/>
      <c r="M20" s="403"/>
    </row>
    <row r="21" spans="1:14" ht="78" customHeight="1" thickBot="1" x14ac:dyDescent="0.3">
      <c r="B21" s="19"/>
      <c r="C21" s="275"/>
      <c r="D21" s="287"/>
      <c r="E21" s="297"/>
      <c r="F21" s="291"/>
      <c r="G21" s="116" t="s">
        <v>172</v>
      </c>
      <c r="H21" s="97">
        <v>100</v>
      </c>
      <c r="I21" s="382" t="s">
        <v>285</v>
      </c>
      <c r="J21" s="398" t="s">
        <v>324</v>
      </c>
      <c r="K21" s="403" t="s">
        <v>334</v>
      </c>
      <c r="L21" s="403"/>
      <c r="M21" s="403"/>
    </row>
    <row r="22" spans="1:14" ht="65.099999999999994" customHeight="1" x14ac:dyDescent="0.25">
      <c r="B22" s="19"/>
      <c r="C22" s="275"/>
      <c r="D22" s="287"/>
      <c r="E22" s="297"/>
      <c r="F22" s="291"/>
      <c r="G22" s="117" t="s">
        <v>80</v>
      </c>
      <c r="H22" s="97">
        <v>100</v>
      </c>
      <c r="I22" s="382" t="s">
        <v>285</v>
      </c>
      <c r="J22" s="398" t="s">
        <v>324</v>
      </c>
      <c r="K22" s="403" t="s">
        <v>334</v>
      </c>
      <c r="L22" s="403"/>
      <c r="M22" s="403"/>
    </row>
    <row r="23" spans="1:14" ht="65.099999999999994" customHeight="1" x14ac:dyDescent="0.25">
      <c r="B23" s="19"/>
      <c r="C23" s="275"/>
      <c r="D23" s="287"/>
      <c r="E23" s="297"/>
      <c r="F23" s="291"/>
      <c r="G23" s="116" t="s">
        <v>143</v>
      </c>
      <c r="H23" s="97">
        <v>100</v>
      </c>
      <c r="I23" s="383" t="s">
        <v>286</v>
      </c>
      <c r="J23" s="398" t="s">
        <v>333</v>
      </c>
      <c r="K23" s="7"/>
      <c r="L23" s="7"/>
      <c r="M23" s="418"/>
    </row>
    <row r="24" spans="1:14" ht="65.099999999999994" customHeight="1" x14ac:dyDescent="0.25">
      <c r="B24" s="19"/>
      <c r="C24" s="275"/>
      <c r="D24" s="287"/>
      <c r="E24" s="297"/>
      <c r="F24" s="291"/>
      <c r="G24" s="118" t="s">
        <v>48</v>
      </c>
      <c r="H24" s="97">
        <v>100</v>
      </c>
      <c r="I24" s="383" t="s">
        <v>286</v>
      </c>
      <c r="J24" s="398" t="s">
        <v>333</v>
      </c>
      <c r="K24" s="7"/>
      <c r="L24" s="7"/>
      <c r="M24" s="418"/>
    </row>
    <row r="25" spans="1:14" ht="65.099999999999994" customHeight="1" x14ac:dyDescent="0.25">
      <c r="B25" s="19"/>
      <c r="C25" s="275"/>
      <c r="D25" s="287"/>
      <c r="E25" s="298"/>
      <c r="F25" s="292"/>
      <c r="G25" s="238" t="s">
        <v>137</v>
      </c>
      <c r="H25" s="102">
        <v>50</v>
      </c>
      <c r="I25" s="383" t="s">
        <v>287</v>
      </c>
      <c r="J25" s="398" t="s">
        <v>336</v>
      </c>
      <c r="K25" s="7"/>
      <c r="L25" s="7"/>
      <c r="M25" s="418"/>
    </row>
    <row r="26" spans="1:14" ht="65.099999999999994" customHeight="1" thickBot="1" x14ac:dyDescent="0.3">
      <c r="B26" s="19"/>
      <c r="C26" s="275"/>
      <c r="D26" s="287"/>
      <c r="E26" s="257" t="s">
        <v>49</v>
      </c>
      <c r="F26" s="261">
        <f>IF(SUM(H26:H36)=0,"",AVERAGE(H26:H36))</f>
        <v>81.818181818181813</v>
      </c>
      <c r="G26" s="119" t="s">
        <v>153</v>
      </c>
      <c r="H26" s="101">
        <v>100</v>
      </c>
      <c r="I26" s="387" t="s">
        <v>283</v>
      </c>
      <c r="J26" s="401" t="s">
        <v>335</v>
      </c>
      <c r="K26" s="7"/>
      <c r="L26" s="7"/>
      <c r="M26" s="418"/>
    </row>
    <row r="27" spans="1:14" s="404" customFormat="1" ht="65.099999999999994" customHeight="1" thickBot="1" x14ac:dyDescent="0.3">
      <c r="A27" s="1"/>
      <c r="B27" s="19"/>
      <c r="C27" s="275"/>
      <c r="D27" s="287"/>
      <c r="E27" s="257"/>
      <c r="F27" s="291"/>
      <c r="G27" s="120" t="s">
        <v>136</v>
      </c>
      <c r="H27" s="97">
        <v>100</v>
      </c>
      <c r="I27" s="387" t="s">
        <v>288</v>
      </c>
      <c r="J27" s="399" t="s">
        <v>335</v>
      </c>
      <c r="K27" s="403" t="s">
        <v>326</v>
      </c>
      <c r="L27" s="403"/>
      <c r="M27" s="403"/>
      <c r="N27" s="416"/>
    </row>
    <row r="28" spans="1:14" ht="65.099999999999994" customHeight="1" thickBot="1" x14ac:dyDescent="0.3">
      <c r="B28" s="19"/>
      <c r="C28" s="275"/>
      <c r="D28" s="287"/>
      <c r="E28" s="257"/>
      <c r="F28" s="291"/>
      <c r="G28" s="120" t="s">
        <v>50</v>
      </c>
      <c r="H28" s="97">
        <v>100</v>
      </c>
      <c r="I28" s="382" t="s">
        <v>289</v>
      </c>
      <c r="J28" s="398" t="s">
        <v>325</v>
      </c>
      <c r="K28" s="8"/>
      <c r="L28" s="8"/>
      <c r="M28" s="425"/>
    </row>
    <row r="29" spans="1:14" ht="75" customHeight="1" thickBot="1" x14ac:dyDescent="0.3">
      <c r="B29" s="19"/>
      <c r="C29" s="275"/>
      <c r="D29" s="287"/>
      <c r="E29" s="257"/>
      <c r="F29" s="291"/>
      <c r="G29" s="120" t="s">
        <v>81</v>
      </c>
      <c r="H29" s="97">
        <v>100</v>
      </c>
      <c r="I29" s="382" t="s">
        <v>285</v>
      </c>
      <c r="J29" s="398" t="s">
        <v>324</v>
      </c>
      <c r="K29" s="403" t="s">
        <v>334</v>
      </c>
      <c r="L29" s="403"/>
      <c r="M29" s="403"/>
    </row>
    <row r="30" spans="1:14" ht="65.099999999999994" customHeight="1" thickBot="1" x14ac:dyDescent="0.3">
      <c r="B30" s="19"/>
      <c r="C30" s="275"/>
      <c r="D30" s="287"/>
      <c r="E30" s="257"/>
      <c r="F30" s="291"/>
      <c r="G30" s="120" t="s">
        <v>82</v>
      </c>
      <c r="H30" s="97">
        <v>100</v>
      </c>
      <c r="I30" s="382" t="s">
        <v>290</v>
      </c>
      <c r="J30" s="398" t="s">
        <v>324</v>
      </c>
      <c r="K30" s="7"/>
      <c r="L30" s="7"/>
      <c r="M30" s="418"/>
    </row>
    <row r="31" spans="1:14" ht="65.099999999999994" customHeight="1" x14ac:dyDescent="0.25">
      <c r="B31" s="19"/>
      <c r="C31" s="275"/>
      <c r="D31" s="287"/>
      <c r="E31" s="257"/>
      <c r="F31" s="291"/>
      <c r="G31" s="120" t="s">
        <v>51</v>
      </c>
      <c r="H31" s="97">
        <v>100</v>
      </c>
      <c r="I31" s="382" t="s">
        <v>290</v>
      </c>
      <c r="J31" s="398" t="s">
        <v>324</v>
      </c>
      <c r="K31" s="7"/>
      <c r="L31" s="7"/>
      <c r="M31" s="418"/>
    </row>
    <row r="32" spans="1:14" ht="65.099999999999994" customHeight="1" thickBot="1" x14ac:dyDescent="0.3">
      <c r="B32" s="19"/>
      <c r="C32" s="275"/>
      <c r="D32" s="287"/>
      <c r="E32" s="257"/>
      <c r="F32" s="291"/>
      <c r="G32" s="120" t="s">
        <v>52</v>
      </c>
      <c r="H32" s="97">
        <v>100</v>
      </c>
      <c r="I32" s="383" t="s">
        <v>291</v>
      </c>
      <c r="J32" s="400" t="s">
        <v>346</v>
      </c>
      <c r="K32" s="403" t="s">
        <v>349</v>
      </c>
      <c r="L32" s="403"/>
      <c r="M32" s="403"/>
    </row>
    <row r="33" spans="2:13" ht="65.099999999999994" customHeight="1" x14ac:dyDescent="0.25">
      <c r="B33" s="19"/>
      <c r="C33" s="275"/>
      <c r="D33" s="287"/>
      <c r="E33" s="257"/>
      <c r="F33" s="291"/>
      <c r="G33" s="120" t="s">
        <v>139</v>
      </c>
      <c r="H33" s="97">
        <v>100</v>
      </c>
      <c r="I33" s="382" t="s">
        <v>292</v>
      </c>
      <c r="J33" s="398" t="s">
        <v>324</v>
      </c>
      <c r="K33" s="403" t="s">
        <v>334</v>
      </c>
      <c r="L33" s="403"/>
      <c r="M33" s="403"/>
    </row>
    <row r="34" spans="2:13" ht="75" customHeight="1" x14ac:dyDescent="0.25">
      <c r="B34" s="19"/>
      <c r="C34" s="275"/>
      <c r="D34" s="287"/>
      <c r="E34" s="257"/>
      <c r="F34" s="291"/>
      <c r="G34" s="120" t="s">
        <v>53</v>
      </c>
      <c r="H34" s="97">
        <v>100</v>
      </c>
      <c r="I34" s="383" t="s">
        <v>293</v>
      </c>
      <c r="J34" s="398" t="s">
        <v>354</v>
      </c>
      <c r="K34" s="403" t="s">
        <v>355</v>
      </c>
      <c r="L34" s="403"/>
      <c r="M34" s="403"/>
    </row>
    <row r="35" spans="2:13" ht="65.099999999999994" customHeight="1" x14ac:dyDescent="0.25">
      <c r="B35" s="19"/>
      <c r="C35" s="275"/>
      <c r="D35" s="287"/>
      <c r="E35" s="257"/>
      <c r="F35" s="291"/>
      <c r="G35" s="120" t="s">
        <v>140</v>
      </c>
      <c r="H35" s="97">
        <v>0</v>
      </c>
      <c r="I35" s="383"/>
      <c r="J35" s="395"/>
      <c r="K35" s="7"/>
      <c r="L35" s="7"/>
      <c r="M35" s="418"/>
    </row>
    <row r="36" spans="2:13" ht="65.099999999999994" customHeight="1" thickBot="1" x14ac:dyDescent="0.3">
      <c r="B36" s="19"/>
      <c r="C36" s="276"/>
      <c r="D36" s="288"/>
      <c r="E36" s="273"/>
      <c r="F36" s="305"/>
      <c r="G36" s="121" t="s">
        <v>141</v>
      </c>
      <c r="H36" s="100">
        <v>0</v>
      </c>
      <c r="I36" s="388"/>
      <c r="J36" s="395"/>
      <c r="K36" s="7"/>
      <c r="L36" s="7"/>
      <c r="M36" s="418"/>
    </row>
    <row r="37" spans="2:13" ht="65.099999999999994" customHeight="1" x14ac:dyDescent="0.25">
      <c r="B37" s="19"/>
      <c r="C37" s="275" t="s">
        <v>175</v>
      </c>
      <c r="D37" s="299">
        <f>IF(SUM(H37:H58)=0,"",AVERAGE(H37:H58))</f>
        <v>88.63636363636364</v>
      </c>
      <c r="E37" s="256" t="s">
        <v>54</v>
      </c>
      <c r="F37" s="290">
        <f>IF(SUM(H37:H46)=0,"",AVERAGE(H37:H46))</f>
        <v>90</v>
      </c>
      <c r="G37" s="122" t="s">
        <v>154</v>
      </c>
      <c r="H37" s="103">
        <v>100</v>
      </c>
      <c r="I37" s="382" t="s">
        <v>294</v>
      </c>
      <c r="J37" s="399" t="s">
        <v>358</v>
      </c>
      <c r="K37" s="7"/>
      <c r="L37" s="7"/>
      <c r="M37" s="418"/>
    </row>
    <row r="38" spans="2:13" ht="65.099999999999994" customHeight="1" x14ac:dyDescent="0.25">
      <c r="B38" s="19"/>
      <c r="C38" s="275"/>
      <c r="D38" s="300"/>
      <c r="E38" s="257"/>
      <c r="F38" s="291"/>
      <c r="G38" s="120" t="s">
        <v>55</v>
      </c>
      <c r="H38" s="97">
        <v>100</v>
      </c>
      <c r="I38" s="383" t="s">
        <v>295</v>
      </c>
      <c r="J38" s="398" t="s">
        <v>324</v>
      </c>
      <c r="K38" s="403" t="s">
        <v>326</v>
      </c>
      <c r="L38" s="403"/>
      <c r="M38" s="403"/>
    </row>
    <row r="39" spans="2:13" ht="74.25" customHeight="1" x14ac:dyDescent="0.25">
      <c r="B39" s="19"/>
      <c r="C39" s="275"/>
      <c r="D39" s="300"/>
      <c r="E39" s="257"/>
      <c r="F39" s="291"/>
      <c r="G39" s="120" t="s">
        <v>155</v>
      </c>
      <c r="H39" s="97">
        <v>100</v>
      </c>
      <c r="I39" s="383" t="s">
        <v>296</v>
      </c>
      <c r="J39" s="398" t="s">
        <v>326</v>
      </c>
      <c r="K39" s="7"/>
      <c r="L39" s="7"/>
      <c r="M39" s="418"/>
    </row>
    <row r="40" spans="2:13" ht="65.099999999999994" customHeight="1" x14ac:dyDescent="0.25">
      <c r="B40" s="19"/>
      <c r="C40" s="275"/>
      <c r="D40" s="300"/>
      <c r="E40" s="257"/>
      <c r="F40" s="291"/>
      <c r="G40" s="120" t="s">
        <v>56</v>
      </c>
      <c r="H40" s="97">
        <v>100</v>
      </c>
      <c r="I40" s="383" t="s">
        <v>296</v>
      </c>
      <c r="J40" s="398" t="s">
        <v>326</v>
      </c>
      <c r="K40" s="7"/>
      <c r="L40" s="7"/>
      <c r="M40" s="418"/>
    </row>
    <row r="41" spans="2:13" ht="65.099999999999994" customHeight="1" x14ac:dyDescent="0.25">
      <c r="B41" s="19"/>
      <c r="C41" s="275"/>
      <c r="D41" s="300"/>
      <c r="E41" s="257"/>
      <c r="F41" s="291"/>
      <c r="G41" s="120" t="s">
        <v>144</v>
      </c>
      <c r="H41" s="97">
        <v>100</v>
      </c>
      <c r="I41" s="383" t="s">
        <v>297</v>
      </c>
      <c r="J41" s="398" t="s">
        <v>327</v>
      </c>
      <c r="K41" s="7"/>
      <c r="L41" s="7"/>
      <c r="M41" s="418"/>
    </row>
    <row r="42" spans="2:13" ht="72.75" customHeight="1" x14ac:dyDescent="0.25">
      <c r="B42" s="19"/>
      <c r="C42" s="275"/>
      <c r="D42" s="300"/>
      <c r="E42" s="257"/>
      <c r="F42" s="291"/>
      <c r="G42" s="120" t="s">
        <v>145</v>
      </c>
      <c r="H42" s="97">
        <v>100</v>
      </c>
      <c r="I42" s="383" t="s">
        <v>298</v>
      </c>
      <c r="J42" s="398" t="s">
        <v>328</v>
      </c>
      <c r="K42" s="7"/>
      <c r="L42" s="7"/>
      <c r="M42" s="418"/>
    </row>
    <row r="43" spans="2:13" ht="65.099999999999994" customHeight="1" x14ac:dyDescent="0.25">
      <c r="B43" s="19"/>
      <c r="C43" s="275"/>
      <c r="D43" s="300"/>
      <c r="E43" s="257"/>
      <c r="F43" s="291"/>
      <c r="G43" s="120" t="s">
        <v>146</v>
      </c>
      <c r="H43" s="97">
        <v>100</v>
      </c>
      <c r="I43" s="383" t="s">
        <v>296</v>
      </c>
      <c r="J43" s="398" t="s">
        <v>326</v>
      </c>
      <c r="K43" s="7"/>
      <c r="L43" s="7"/>
      <c r="M43" s="418"/>
    </row>
    <row r="44" spans="2:13" ht="65.099999999999994" customHeight="1" x14ac:dyDescent="0.25">
      <c r="B44" s="19"/>
      <c r="C44" s="275"/>
      <c r="D44" s="300"/>
      <c r="E44" s="257"/>
      <c r="F44" s="291"/>
      <c r="G44" s="120" t="s">
        <v>126</v>
      </c>
      <c r="H44" s="97">
        <v>100</v>
      </c>
      <c r="I44" s="383" t="s">
        <v>299</v>
      </c>
      <c r="J44" s="398" t="s">
        <v>342</v>
      </c>
      <c r="K44" s="403" t="s">
        <v>359</v>
      </c>
      <c r="L44" s="403"/>
      <c r="M44" s="403"/>
    </row>
    <row r="45" spans="2:13" ht="65.099999999999994" customHeight="1" x14ac:dyDescent="0.25">
      <c r="B45" s="19"/>
      <c r="C45" s="275"/>
      <c r="D45" s="300"/>
      <c r="E45" s="257"/>
      <c r="F45" s="291"/>
      <c r="G45" s="120" t="s">
        <v>156</v>
      </c>
      <c r="H45" s="97">
        <v>100</v>
      </c>
      <c r="I45" s="389" t="s">
        <v>300</v>
      </c>
      <c r="J45" s="398" t="s">
        <v>329</v>
      </c>
      <c r="K45" s="7"/>
      <c r="L45" s="7"/>
      <c r="M45" s="418"/>
    </row>
    <row r="46" spans="2:13" ht="65.099999999999994" customHeight="1" x14ac:dyDescent="0.25">
      <c r="B46" s="19"/>
      <c r="C46" s="275"/>
      <c r="D46" s="300"/>
      <c r="E46" s="257"/>
      <c r="F46" s="292"/>
      <c r="G46" s="123" t="s">
        <v>127</v>
      </c>
      <c r="H46" s="102">
        <v>0</v>
      </c>
      <c r="I46" s="390"/>
      <c r="J46" s="395"/>
      <c r="K46" s="7"/>
      <c r="L46" s="7"/>
      <c r="M46" s="418"/>
    </row>
    <row r="47" spans="2:13" ht="65.099999999999994" customHeight="1" x14ac:dyDescent="0.25">
      <c r="B47" s="19"/>
      <c r="C47" s="275"/>
      <c r="D47" s="300"/>
      <c r="E47" s="289" t="s">
        <v>57</v>
      </c>
      <c r="F47" s="291">
        <f>IF(SUM(H47:H50)=0,"",AVERAGE(H47:H50))</f>
        <v>75</v>
      </c>
      <c r="G47" s="124" t="s">
        <v>147</v>
      </c>
      <c r="H47" s="101">
        <v>100</v>
      </c>
      <c r="I47" s="391" t="s">
        <v>301</v>
      </c>
      <c r="J47" s="398" t="s">
        <v>332</v>
      </c>
      <c r="K47" s="403" t="s">
        <v>324</v>
      </c>
      <c r="L47" s="403"/>
      <c r="M47" s="403"/>
    </row>
    <row r="48" spans="2:13" ht="99" customHeight="1" x14ac:dyDescent="0.25">
      <c r="B48" s="19"/>
      <c r="C48" s="275"/>
      <c r="D48" s="300"/>
      <c r="E48" s="257"/>
      <c r="F48" s="291"/>
      <c r="G48" s="120" t="s">
        <v>83</v>
      </c>
      <c r="H48" s="97">
        <v>100</v>
      </c>
      <c r="I48" s="383" t="s">
        <v>302</v>
      </c>
      <c r="J48" s="398" t="s">
        <v>330</v>
      </c>
      <c r="K48" s="403" t="s">
        <v>331</v>
      </c>
      <c r="L48" s="403"/>
      <c r="M48" s="403"/>
    </row>
    <row r="49" spans="2:13" ht="65.099999999999994" customHeight="1" x14ac:dyDescent="0.25">
      <c r="B49" s="86"/>
      <c r="C49" s="275"/>
      <c r="D49" s="300"/>
      <c r="E49" s="257"/>
      <c r="F49" s="291"/>
      <c r="G49" s="120" t="s">
        <v>84</v>
      </c>
      <c r="H49" s="97">
        <v>100</v>
      </c>
      <c r="I49" s="383" t="s">
        <v>303</v>
      </c>
      <c r="J49" s="398" t="s">
        <v>324</v>
      </c>
      <c r="K49" s="7"/>
      <c r="L49" s="7"/>
      <c r="M49" s="418"/>
    </row>
    <row r="50" spans="2:13" ht="65.099999999999994" customHeight="1" x14ac:dyDescent="0.25">
      <c r="B50" s="86"/>
      <c r="C50" s="275"/>
      <c r="D50" s="300"/>
      <c r="E50" s="258"/>
      <c r="F50" s="291"/>
      <c r="G50" s="125" t="s">
        <v>128</v>
      </c>
      <c r="H50" s="98">
        <v>0</v>
      </c>
      <c r="I50" s="384"/>
      <c r="J50" s="395"/>
      <c r="K50" s="7"/>
      <c r="L50" s="7"/>
      <c r="M50" s="418"/>
    </row>
    <row r="51" spans="2:13" ht="65.099999999999994" customHeight="1" x14ac:dyDescent="0.25">
      <c r="B51" s="86"/>
      <c r="C51" s="275"/>
      <c r="D51" s="300"/>
      <c r="E51" s="257" t="s">
        <v>134</v>
      </c>
      <c r="F51" s="293">
        <f>IF(SUM(H51:H54)=0,"",AVERAGE(H51:H54))</f>
        <v>100</v>
      </c>
      <c r="G51" s="126" t="s">
        <v>132</v>
      </c>
      <c r="H51" s="99">
        <v>100</v>
      </c>
      <c r="I51" s="392" t="s">
        <v>304</v>
      </c>
      <c r="J51" s="400" t="s">
        <v>357</v>
      </c>
      <c r="K51" s="7"/>
      <c r="L51" s="7"/>
      <c r="M51" s="418"/>
    </row>
    <row r="52" spans="2:13" ht="65.099999999999994" customHeight="1" x14ac:dyDescent="0.25">
      <c r="B52" s="86"/>
      <c r="C52" s="275"/>
      <c r="D52" s="300"/>
      <c r="E52" s="257"/>
      <c r="F52" s="294"/>
      <c r="G52" s="127" t="s">
        <v>78</v>
      </c>
      <c r="H52" s="97">
        <v>100</v>
      </c>
      <c r="I52" s="383" t="s">
        <v>279</v>
      </c>
      <c r="J52" s="398" t="s">
        <v>343</v>
      </c>
      <c r="K52" s="7"/>
      <c r="L52" s="7"/>
      <c r="M52" s="418"/>
    </row>
    <row r="53" spans="2:13" ht="65.099999999999994" customHeight="1" x14ac:dyDescent="0.25">
      <c r="B53" s="86"/>
      <c r="C53" s="275"/>
      <c r="D53" s="300"/>
      <c r="E53" s="257"/>
      <c r="F53" s="294"/>
      <c r="G53" s="128" t="s">
        <v>135</v>
      </c>
      <c r="H53" s="97">
        <v>100</v>
      </c>
      <c r="I53" s="383" t="s">
        <v>305</v>
      </c>
      <c r="J53" s="400" t="s">
        <v>357</v>
      </c>
      <c r="K53" s="7"/>
      <c r="L53" s="7"/>
      <c r="M53" s="418"/>
    </row>
    <row r="54" spans="2:13" ht="72.75" customHeight="1" x14ac:dyDescent="0.25">
      <c r="B54" s="86"/>
      <c r="C54" s="275"/>
      <c r="D54" s="300"/>
      <c r="E54" s="257"/>
      <c r="F54" s="295"/>
      <c r="G54" s="129" t="s">
        <v>125</v>
      </c>
      <c r="H54" s="102">
        <v>100</v>
      </c>
      <c r="I54" s="383" t="s">
        <v>306</v>
      </c>
      <c r="J54" s="400" t="s">
        <v>346</v>
      </c>
      <c r="K54" s="405" t="s">
        <v>357</v>
      </c>
      <c r="L54" s="405"/>
      <c r="M54" s="405"/>
    </row>
    <row r="55" spans="2:13" ht="65.099999999999994" customHeight="1" x14ac:dyDescent="0.25">
      <c r="B55" s="86"/>
      <c r="C55" s="275"/>
      <c r="D55" s="300"/>
      <c r="E55" s="289" t="s">
        <v>58</v>
      </c>
      <c r="F55" s="277">
        <f>IF(SUM(H55:H58)=0,"",AVERAGE(H55:H58))</f>
        <v>87.5</v>
      </c>
      <c r="G55" s="124" t="s">
        <v>85</v>
      </c>
      <c r="H55" s="101">
        <v>50</v>
      </c>
      <c r="I55" s="391" t="s">
        <v>308</v>
      </c>
      <c r="J55" s="398" t="s">
        <v>324</v>
      </c>
      <c r="K55" s="7"/>
      <c r="L55" s="7"/>
      <c r="M55" s="418"/>
    </row>
    <row r="56" spans="2:13" ht="65.099999999999994" customHeight="1" x14ac:dyDescent="0.25">
      <c r="B56" s="19"/>
      <c r="C56" s="275"/>
      <c r="D56" s="300"/>
      <c r="E56" s="257"/>
      <c r="F56" s="277"/>
      <c r="G56" s="120" t="s">
        <v>86</v>
      </c>
      <c r="H56" s="97">
        <v>100</v>
      </c>
      <c r="I56" s="383" t="s">
        <v>303</v>
      </c>
      <c r="J56" s="398" t="s">
        <v>324</v>
      </c>
      <c r="K56" s="407" t="s">
        <v>347</v>
      </c>
      <c r="L56" s="408"/>
      <c r="M56" s="409"/>
    </row>
    <row r="57" spans="2:13" ht="65.099999999999994" customHeight="1" x14ac:dyDescent="0.25">
      <c r="B57" s="19"/>
      <c r="C57" s="275"/>
      <c r="D57" s="300"/>
      <c r="E57" s="257"/>
      <c r="F57" s="277"/>
      <c r="G57" s="120" t="s">
        <v>138</v>
      </c>
      <c r="H57" s="97">
        <v>100</v>
      </c>
      <c r="I57" s="383" t="s">
        <v>307</v>
      </c>
      <c r="J57" s="400" t="s">
        <v>346</v>
      </c>
      <c r="K57" s="410"/>
      <c r="L57" s="411"/>
      <c r="M57" s="412"/>
    </row>
    <row r="58" spans="2:13" ht="65.099999999999994" customHeight="1" thickBot="1" x14ac:dyDescent="0.3">
      <c r="B58" s="19"/>
      <c r="C58" s="275"/>
      <c r="D58" s="301"/>
      <c r="E58" s="258"/>
      <c r="F58" s="277"/>
      <c r="G58" s="125" t="s">
        <v>87</v>
      </c>
      <c r="H58" s="98">
        <v>100</v>
      </c>
      <c r="I58" s="383" t="s">
        <v>303</v>
      </c>
      <c r="J58" s="398" t="s">
        <v>324</v>
      </c>
      <c r="K58" s="413"/>
      <c r="L58" s="414"/>
      <c r="M58" s="415"/>
    </row>
    <row r="59" spans="2:13" ht="65.099999999999994" customHeight="1" x14ac:dyDescent="0.25">
      <c r="B59" s="19"/>
      <c r="C59" s="274" t="s">
        <v>176</v>
      </c>
      <c r="D59" s="280">
        <f>IF(SUM(H59:H65)=0,"",AVERAGE(H59:H65))</f>
        <v>100</v>
      </c>
      <c r="E59" s="256" t="s">
        <v>59</v>
      </c>
      <c r="F59" s="278">
        <f>IF(SUM(H59:H65)=0,"",AVERAGE(H59:H65))</f>
        <v>100</v>
      </c>
      <c r="G59" s="122" t="s">
        <v>88</v>
      </c>
      <c r="H59" s="103"/>
      <c r="I59" s="382"/>
      <c r="J59" s="395"/>
      <c r="K59" s="7"/>
      <c r="L59" s="7"/>
      <c r="M59" s="418"/>
    </row>
    <row r="60" spans="2:13" ht="65.099999999999994" customHeight="1" x14ac:dyDescent="0.25">
      <c r="B60" s="19"/>
      <c r="C60" s="275"/>
      <c r="D60" s="281"/>
      <c r="E60" s="257"/>
      <c r="F60" s="277"/>
      <c r="G60" s="120" t="s">
        <v>60</v>
      </c>
      <c r="H60" s="97">
        <v>100</v>
      </c>
      <c r="I60" s="383" t="s">
        <v>303</v>
      </c>
      <c r="J60" s="398" t="s">
        <v>324</v>
      </c>
      <c r="K60" s="407" t="s">
        <v>347</v>
      </c>
      <c r="L60" s="408"/>
      <c r="M60" s="409"/>
    </row>
    <row r="61" spans="2:13" ht="65.099999999999994" customHeight="1" x14ac:dyDescent="0.25">
      <c r="B61" s="19"/>
      <c r="C61" s="275"/>
      <c r="D61" s="281"/>
      <c r="E61" s="257"/>
      <c r="F61" s="277"/>
      <c r="G61" s="120" t="s">
        <v>61</v>
      </c>
      <c r="H61" s="97">
        <v>100</v>
      </c>
      <c r="I61" s="383" t="s">
        <v>309</v>
      </c>
      <c r="J61" s="398" t="s">
        <v>324</v>
      </c>
      <c r="K61" s="413"/>
      <c r="L61" s="414"/>
      <c r="M61" s="415"/>
    </row>
    <row r="62" spans="2:13" ht="65.099999999999994" customHeight="1" x14ac:dyDescent="0.25">
      <c r="B62" s="19"/>
      <c r="C62" s="275"/>
      <c r="D62" s="281"/>
      <c r="E62" s="257"/>
      <c r="F62" s="277"/>
      <c r="G62" s="120" t="s">
        <v>89</v>
      </c>
      <c r="H62" s="97">
        <v>100</v>
      </c>
      <c r="I62" s="383" t="s">
        <v>310</v>
      </c>
      <c r="J62" s="398" t="s">
        <v>348</v>
      </c>
      <c r="K62" s="7"/>
      <c r="L62" s="7"/>
      <c r="M62" s="418"/>
    </row>
    <row r="63" spans="2:13" ht="65.099999999999994" customHeight="1" x14ac:dyDescent="0.25">
      <c r="B63" s="19"/>
      <c r="C63" s="275"/>
      <c r="D63" s="281"/>
      <c r="E63" s="257"/>
      <c r="F63" s="277"/>
      <c r="G63" s="120" t="s">
        <v>62</v>
      </c>
      <c r="H63" s="97">
        <v>100</v>
      </c>
      <c r="I63" s="383" t="s">
        <v>311</v>
      </c>
      <c r="J63" s="398" t="s">
        <v>324</v>
      </c>
      <c r="K63" s="406" t="s">
        <v>347</v>
      </c>
      <c r="L63" s="406"/>
      <c r="M63" s="406"/>
    </row>
    <row r="64" spans="2:13" ht="65.099999999999994" customHeight="1" x14ac:dyDescent="0.25">
      <c r="B64" s="19"/>
      <c r="C64" s="275"/>
      <c r="D64" s="281"/>
      <c r="E64" s="257"/>
      <c r="F64" s="277"/>
      <c r="G64" s="120" t="s">
        <v>90</v>
      </c>
      <c r="H64" s="97">
        <v>100</v>
      </c>
      <c r="I64" s="383" t="s">
        <v>312</v>
      </c>
      <c r="J64" s="398" t="s">
        <v>343</v>
      </c>
      <c r="K64" s="7"/>
      <c r="L64" s="7"/>
      <c r="M64" s="418"/>
    </row>
    <row r="65" spans="2:13" ht="65.099999999999994" customHeight="1" thickBot="1" x14ac:dyDescent="0.3">
      <c r="B65" s="19"/>
      <c r="C65" s="276"/>
      <c r="D65" s="282"/>
      <c r="E65" s="273"/>
      <c r="F65" s="279"/>
      <c r="G65" s="121" t="s">
        <v>129</v>
      </c>
      <c r="H65" s="100">
        <v>100</v>
      </c>
      <c r="I65" s="388" t="s">
        <v>296</v>
      </c>
      <c r="J65" s="398" t="s">
        <v>326</v>
      </c>
      <c r="K65" s="7"/>
      <c r="L65" s="7"/>
      <c r="M65" s="418"/>
    </row>
    <row r="66" spans="2:13" ht="152.25" customHeight="1" x14ac:dyDescent="0.25">
      <c r="B66" s="19"/>
      <c r="C66" s="274" t="s">
        <v>177</v>
      </c>
      <c r="D66" s="286">
        <f>IF(SUM(H66:H77)=0,"",AVERAGE(H66:H77))</f>
        <v>95.833333333333329</v>
      </c>
      <c r="E66" s="256" t="s">
        <v>164</v>
      </c>
      <c r="F66" s="283">
        <f>IF(SUM(H66:H77)=0,"",AVERAGE(H66:H77))</f>
        <v>95.833333333333329</v>
      </c>
      <c r="G66" s="122" t="s">
        <v>157</v>
      </c>
      <c r="H66" s="103">
        <v>100</v>
      </c>
      <c r="I66" s="382" t="s">
        <v>317</v>
      </c>
      <c r="J66" s="398" t="s">
        <v>341</v>
      </c>
      <c r="K66" s="7"/>
      <c r="L66" s="7"/>
      <c r="M66" s="418"/>
    </row>
    <row r="67" spans="2:13" ht="65.099999999999994" customHeight="1" x14ac:dyDescent="0.25">
      <c r="B67" s="19"/>
      <c r="C67" s="275"/>
      <c r="D67" s="287"/>
      <c r="E67" s="257"/>
      <c r="F67" s="284"/>
      <c r="G67" s="124" t="s">
        <v>148</v>
      </c>
      <c r="H67" s="97">
        <v>100</v>
      </c>
      <c r="I67" s="391" t="s">
        <v>318</v>
      </c>
      <c r="J67" s="398" t="s">
        <v>345</v>
      </c>
      <c r="K67" s="403" t="s">
        <v>344</v>
      </c>
      <c r="L67" s="403"/>
      <c r="M67" s="403"/>
    </row>
    <row r="68" spans="2:13" ht="74.25" customHeight="1" x14ac:dyDescent="0.25">
      <c r="B68" s="19"/>
      <c r="C68" s="275"/>
      <c r="D68" s="287"/>
      <c r="E68" s="257"/>
      <c r="F68" s="284"/>
      <c r="G68" s="120" t="s">
        <v>151</v>
      </c>
      <c r="H68" s="97">
        <v>100</v>
      </c>
      <c r="I68" s="383" t="s">
        <v>313</v>
      </c>
      <c r="J68" s="398" t="s">
        <v>339</v>
      </c>
      <c r="K68" s="7"/>
      <c r="L68" s="7"/>
      <c r="M68" s="418"/>
    </row>
    <row r="69" spans="2:13" ht="65.099999999999994" customHeight="1" x14ac:dyDescent="0.25">
      <c r="B69" s="19"/>
      <c r="C69" s="275"/>
      <c r="D69" s="287"/>
      <c r="E69" s="257"/>
      <c r="F69" s="284"/>
      <c r="G69" s="120" t="s">
        <v>149</v>
      </c>
      <c r="H69" s="97">
        <v>100</v>
      </c>
      <c r="I69" s="383" t="s">
        <v>314</v>
      </c>
      <c r="J69" s="398" t="s">
        <v>337</v>
      </c>
      <c r="K69" s="7"/>
      <c r="L69" s="7"/>
      <c r="M69" s="418"/>
    </row>
    <row r="70" spans="2:13" ht="65.099999999999994" customHeight="1" x14ac:dyDescent="0.25">
      <c r="B70" s="19"/>
      <c r="C70" s="275"/>
      <c r="D70" s="287"/>
      <c r="E70" s="257"/>
      <c r="F70" s="284"/>
      <c r="G70" s="120" t="s">
        <v>150</v>
      </c>
      <c r="H70" s="97">
        <v>50</v>
      </c>
      <c r="I70" s="383" t="s">
        <v>313</v>
      </c>
      <c r="J70" s="398" t="s">
        <v>339</v>
      </c>
      <c r="K70" s="7"/>
      <c r="L70" s="7"/>
      <c r="M70" s="418"/>
    </row>
    <row r="71" spans="2:13" ht="65.099999999999994" customHeight="1" x14ac:dyDescent="0.25">
      <c r="B71" s="19"/>
      <c r="C71" s="275"/>
      <c r="D71" s="287"/>
      <c r="E71" s="257"/>
      <c r="F71" s="284"/>
      <c r="G71" s="120" t="s">
        <v>91</v>
      </c>
      <c r="H71" s="97">
        <v>100</v>
      </c>
      <c r="I71" s="383" t="s">
        <v>315</v>
      </c>
      <c r="J71" s="401" t="s">
        <v>338</v>
      </c>
      <c r="K71" s="7"/>
      <c r="L71" s="7"/>
      <c r="M71" s="418"/>
    </row>
    <row r="72" spans="2:13" ht="65.099999999999994" customHeight="1" thickBot="1" x14ac:dyDescent="0.3">
      <c r="B72" s="19"/>
      <c r="C72" s="275"/>
      <c r="D72" s="287"/>
      <c r="E72" s="257"/>
      <c r="F72" s="284"/>
      <c r="G72" s="120" t="s">
        <v>131</v>
      </c>
      <c r="H72" s="97">
        <v>100</v>
      </c>
      <c r="I72" s="383" t="s">
        <v>316</v>
      </c>
      <c r="J72" s="398" t="s">
        <v>350</v>
      </c>
      <c r="K72" s="7"/>
      <c r="L72" s="7"/>
      <c r="M72" s="418"/>
    </row>
    <row r="73" spans="2:13" ht="65.099999999999994" customHeight="1" x14ac:dyDescent="0.25">
      <c r="B73" s="19"/>
      <c r="C73" s="275"/>
      <c r="D73" s="287"/>
      <c r="E73" s="257"/>
      <c r="F73" s="284"/>
      <c r="G73" s="120" t="s">
        <v>63</v>
      </c>
      <c r="H73" s="97">
        <v>100</v>
      </c>
      <c r="I73" s="382" t="s">
        <v>317</v>
      </c>
      <c r="J73" s="398" t="s">
        <v>341</v>
      </c>
      <c r="K73" s="7"/>
      <c r="L73" s="7"/>
      <c r="M73" s="418"/>
    </row>
    <row r="74" spans="2:13" ht="65.099999999999994" customHeight="1" x14ac:dyDescent="0.25">
      <c r="B74" s="19"/>
      <c r="C74" s="275"/>
      <c r="D74" s="287"/>
      <c r="E74" s="257"/>
      <c r="F74" s="284"/>
      <c r="G74" s="125" t="s">
        <v>130</v>
      </c>
      <c r="H74" s="97">
        <v>100</v>
      </c>
      <c r="I74" s="384" t="s">
        <v>319</v>
      </c>
      <c r="J74" s="398" t="s">
        <v>342</v>
      </c>
      <c r="K74" s="7"/>
      <c r="L74" s="7"/>
      <c r="M74" s="418"/>
    </row>
    <row r="75" spans="2:13" ht="65.099999999999994" customHeight="1" x14ac:dyDescent="0.25">
      <c r="B75" s="19"/>
      <c r="C75" s="275"/>
      <c r="D75" s="287"/>
      <c r="E75" s="257"/>
      <c r="F75" s="284"/>
      <c r="G75" s="125" t="s">
        <v>133</v>
      </c>
      <c r="H75" s="97">
        <v>100</v>
      </c>
      <c r="I75" s="384" t="s">
        <v>320</v>
      </c>
      <c r="J75" s="395"/>
      <c r="K75" s="7"/>
      <c r="L75" s="7"/>
      <c r="M75" s="418"/>
    </row>
    <row r="76" spans="2:13" ht="65.099999999999994" customHeight="1" thickBot="1" x14ac:dyDescent="0.3">
      <c r="B76" s="19"/>
      <c r="C76" s="275"/>
      <c r="D76" s="287"/>
      <c r="E76" s="257"/>
      <c r="F76" s="284"/>
      <c r="G76" s="125" t="s">
        <v>152</v>
      </c>
      <c r="H76" s="97">
        <v>100</v>
      </c>
      <c r="I76" s="384" t="s">
        <v>321</v>
      </c>
      <c r="J76" s="398" t="s">
        <v>324</v>
      </c>
      <c r="K76" s="7"/>
      <c r="L76" s="7"/>
      <c r="M76" s="418"/>
    </row>
    <row r="77" spans="2:13" ht="65.099999999999994" customHeight="1" thickBot="1" x14ac:dyDescent="0.3">
      <c r="B77" s="19"/>
      <c r="C77" s="276"/>
      <c r="D77" s="288"/>
      <c r="E77" s="273"/>
      <c r="F77" s="285"/>
      <c r="G77" s="121" t="s">
        <v>158</v>
      </c>
      <c r="H77" s="100">
        <v>100</v>
      </c>
      <c r="I77" s="382" t="s">
        <v>322</v>
      </c>
      <c r="J77" s="401" t="s">
        <v>341</v>
      </c>
      <c r="K77" s="403" t="s">
        <v>340</v>
      </c>
      <c r="L77" s="403"/>
      <c r="M77" s="403"/>
    </row>
    <row r="78" spans="2:13" ht="9" customHeight="1" thickBot="1" x14ac:dyDescent="0.3">
      <c r="B78" s="72"/>
      <c r="C78" s="30"/>
      <c r="D78" s="74"/>
      <c r="E78" s="30"/>
      <c r="F78" s="30"/>
      <c r="G78" s="30"/>
      <c r="H78" s="30"/>
      <c r="I78" s="30"/>
      <c r="J78" s="30"/>
    </row>
    <row r="79" spans="2:13" ht="14.25" customHeight="1" x14ac:dyDescent="0.25"/>
    <row r="80" spans="2:13" ht="14.25" customHeight="1" x14ac:dyDescent="0.25"/>
    <row r="81" ht="14.25" customHeight="1" x14ac:dyDescent="0.25"/>
  </sheetData>
  <protectedRanges>
    <protectedRange sqref="H19:H77 L3 I19:J31 I33:J48 I32 H10:I18 J12:J18 J10" name="Simulado"/>
    <protectedRange sqref="F47:F48 F37:F43 F10:F33" name="Actual"/>
  </protectedRanges>
  <mergeCells count="63">
    <mergeCell ref="K56:M58"/>
    <mergeCell ref="K60:M61"/>
    <mergeCell ref="K63:M63"/>
    <mergeCell ref="K67:M67"/>
    <mergeCell ref="K77:M77"/>
    <mergeCell ref="K54:M54"/>
    <mergeCell ref="K48:M48"/>
    <mergeCell ref="K47:M47"/>
    <mergeCell ref="K44:M44"/>
    <mergeCell ref="K38:M38"/>
    <mergeCell ref="J8:J9"/>
    <mergeCell ref="G5:J5"/>
    <mergeCell ref="G6:J6"/>
    <mergeCell ref="K34:M34"/>
    <mergeCell ref="K33:M33"/>
    <mergeCell ref="K32:M32"/>
    <mergeCell ref="K29:M29"/>
    <mergeCell ref="K27:M27"/>
    <mergeCell ref="K22:M22"/>
    <mergeCell ref="K21:M21"/>
    <mergeCell ref="K20:M20"/>
    <mergeCell ref="K19:M19"/>
    <mergeCell ref="K18:M18"/>
    <mergeCell ref="F18:F25"/>
    <mergeCell ref="C10:C17"/>
    <mergeCell ref="E18:E25"/>
    <mergeCell ref="C18:C36"/>
    <mergeCell ref="E51:E54"/>
    <mergeCell ref="E26:E36"/>
    <mergeCell ref="E47:E50"/>
    <mergeCell ref="E37:E46"/>
    <mergeCell ref="D10:D17"/>
    <mergeCell ref="D18:D36"/>
    <mergeCell ref="D37:D58"/>
    <mergeCell ref="E15:E17"/>
    <mergeCell ref="F26:F3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C3:I3"/>
    <mergeCell ref="C5:F5"/>
    <mergeCell ref="C6:F6"/>
    <mergeCell ref="C8:C9"/>
    <mergeCell ref="D8:D9"/>
    <mergeCell ref="E8:E9"/>
    <mergeCell ref="F8:F9"/>
    <mergeCell ref="G8:G9"/>
    <mergeCell ref="H8:H9"/>
    <mergeCell ref="I8:I9"/>
    <mergeCell ref="E10:E14"/>
    <mergeCell ref="F10:F14"/>
    <mergeCell ref="F15:F17"/>
  </mergeCells>
  <conditionalFormatting sqref="F47 F37 F26 F10:F15 F18">
    <cfRule type="cellIs" dxfId="86" priority="46" operator="between">
      <formula>81</formula>
      <formula>100</formula>
    </cfRule>
    <cfRule type="cellIs" dxfId="85" priority="47" operator="between">
      <formula>61</formula>
      <formula>80.99</formula>
    </cfRule>
    <cfRule type="cellIs" dxfId="84" priority="48" operator="between">
      <formula>0</formula>
      <formula>20.9</formula>
    </cfRule>
    <cfRule type="cellIs" dxfId="83" priority="49" operator="between">
      <formula>21</formula>
      <formula>40.99</formula>
    </cfRule>
    <cfRule type="cellIs" dxfId="82" priority="50" operator="between">
      <formula>41</formula>
      <formula>60.99</formula>
    </cfRule>
  </conditionalFormatting>
  <conditionalFormatting sqref="G6">
    <cfRule type="cellIs" dxfId="81" priority="41" operator="between">
      <formula>80.5</formula>
      <formula>100</formula>
    </cfRule>
    <cfRule type="cellIs" dxfId="80" priority="42" operator="between">
      <formula>60.5</formula>
      <formula>80.4</formula>
    </cfRule>
    <cfRule type="cellIs" dxfId="79" priority="43" operator="between">
      <formula>40.5</formula>
      <formula>60.4</formula>
    </cfRule>
    <cfRule type="cellIs" dxfId="78" priority="44" operator="between">
      <formula>20.5</formula>
      <formula>40.4</formula>
    </cfRule>
    <cfRule type="cellIs" dxfId="77" priority="45" operator="between">
      <formula>0</formula>
      <formula>20.4</formula>
    </cfRule>
  </conditionalFormatting>
  <conditionalFormatting sqref="H10:H33 H37:H75">
    <cfRule type="cellIs" dxfId="76" priority="26" operator="between">
      <formula>81</formula>
      <formula>100</formula>
    </cfRule>
    <cfRule type="cellIs" dxfId="75" priority="27" operator="between">
      <formula>61</formula>
      <formula>80</formula>
    </cfRule>
    <cfRule type="cellIs" dxfId="74" priority="28" operator="between">
      <formula>41</formula>
      <formula>60</formula>
    </cfRule>
    <cfRule type="cellIs" dxfId="73" priority="29" operator="between">
      <formula>21</formula>
      <formula>40</formula>
    </cfRule>
    <cfRule type="cellIs" dxfId="72" priority="30" operator="between">
      <formula>0.1</formula>
      <formula>20</formula>
    </cfRule>
    <cfRule type="cellIs" dxfId="71" priority="31" operator="between">
      <formula>81</formula>
      <formula>100</formula>
    </cfRule>
    <cfRule type="cellIs" dxfId="70" priority="32" operator="between">
      <formula>61</formula>
      <formula>80</formula>
    </cfRule>
    <cfRule type="cellIs" dxfId="69" priority="33" operator="between">
      <formula>41</formula>
      <formula>60</formula>
    </cfRule>
    <cfRule type="cellIs" dxfId="68" priority="34" operator="between">
      <formula>21</formula>
      <formula>40</formula>
    </cfRule>
    <cfRule type="cellIs" dxfId="67" priority="35" operator="between">
      <formula>1</formula>
      <formula>20</formula>
    </cfRule>
  </conditionalFormatting>
  <conditionalFormatting sqref="D10 D18 D37 D59 D66">
    <cfRule type="cellIs" dxfId="66" priority="21" operator="between">
      <formula>80.4</formula>
      <formula>100</formula>
    </cfRule>
    <cfRule type="cellIs" dxfId="65" priority="22" operator="between">
      <formula>60.5</formula>
      <formula>80.4</formula>
    </cfRule>
    <cfRule type="cellIs" dxfId="64" priority="23" operator="between">
      <formula>40.5</formula>
      <formula>60.4</formula>
    </cfRule>
    <cfRule type="cellIs" dxfId="63" priority="24" operator="between">
      <formula>20.5</formula>
      <formula>40.4</formula>
    </cfRule>
    <cfRule type="cellIs" dxfId="62" priority="25" operator="between">
      <formula>0</formula>
      <formula>20.4</formula>
    </cfRule>
  </conditionalFormatting>
  <conditionalFormatting sqref="F10:F15 F26 F18 F37 F47 F51 F55:F66">
    <cfRule type="cellIs" dxfId="61" priority="36" operator="between">
      <formula>81</formula>
      <formula>100</formula>
    </cfRule>
    <cfRule type="cellIs" dxfId="60" priority="37" operator="between">
      <formula>60.5</formula>
      <formula>80.4</formula>
    </cfRule>
    <cfRule type="cellIs" dxfId="59" priority="38" operator="between">
      <formula>0</formula>
      <formula>20.4</formula>
    </cfRule>
    <cfRule type="cellIs" dxfId="58" priority="39" operator="between">
      <formula>20.5</formula>
      <formula>40.4</formula>
    </cfRule>
    <cfRule type="cellIs" dxfId="57" priority="40" operator="between">
      <formula>40.5</formula>
      <formula>60.4</formula>
    </cfRule>
  </conditionalFormatting>
  <conditionalFormatting sqref="H34:H36">
    <cfRule type="cellIs" dxfId="56" priority="11" operator="between">
      <formula>81</formula>
      <formula>100</formula>
    </cfRule>
    <cfRule type="cellIs" dxfId="55" priority="12" operator="between">
      <formula>61</formula>
      <formula>80</formula>
    </cfRule>
    <cfRule type="cellIs" dxfId="54" priority="13" operator="between">
      <formula>41</formula>
      <formula>60</formula>
    </cfRule>
    <cfRule type="cellIs" dxfId="53" priority="14" operator="between">
      <formula>21</formula>
      <formula>40</formula>
    </cfRule>
    <cfRule type="cellIs" dxfId="52" priority="15" operator="between">
      <formula>0.1</formula>
      <formula>20</formula>
    </cfRule>
    <cfRule type="cellIs" dxfId="51" priority="16" operator="between">
      <formula>81</formula>
      <formula>100</formula>
    </cfRule>
    <cfRule type="cellIs" dxfId="50" priority="17" operator="between">
      <formula>61</formula>
      <formula>80</formula>
    </cfRule>
    <cfRule type="cellIs" dxfId="49" priority="18" operator="between">
      <formula>41</formula>
      <formula>60</formula>
    </cfRule>
    <cfRule type="cellIs" dxfId="48" priority="19" operator="between">
      <formula>21</formula>
      <formula>40</formula>
    </cfRule>
    <cfRule type="cellIs" dxfId="47" priority="20" operator="between">
      <formula>1</formula>
      <formula>20</formula>
    </cfRule>
  </conditionalFormatting>
  <conditionalFormatting sqref="H76: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 xr:uid="{00000000-0002-0000-0200-000000000000}">
      <formula1>99999999999</formula1>
    </dataValidation>
    <dataValidation type="whole" operator="equal" allowBlank="1" showInputMessage="1" showErrorMessage="1" errorTitle="ATENCIÓN!" error="No se pueden modificar datos aquí" sqref="C5 K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hyperlinks>
    <hyperlink ref="J18" r:id="rId1" xr:uid="{2E788CDA-36A2-4539-BDD5-49D1598A4132}"/>
    <hyperlink ref="J19" r:id="rId2" xr:uid="{DB8F4EE6-6B2C-4AD7-A58F-9F35C6F420DF}"/>
    <hyperlink ref="J20" r:id="rId3" xr:uid="{AF7F9169-FB40-412E-B641-27E656D66B71}"/>
    <hyperlink ref="J21" r:id="rId4" xr:uid="{A54DF055-EFEF-45B0-8FB7-0CE11CED6FFC}"/>
    <hyperlink ref="J22" r:id="rId5" xr:uid="{FB8FFEA8-843F-498D-808F-E0307EB0CADE}"/>
    <hyperlink ref="J28" r:id="rId6" xr:uid="{059CE6E4-4EA1-438C-92C4-3368DD76ABBF}"/>
    <hyperlink ref="J29" r:id="rId7" xr:uid="{93AC8931-983D-426D-A95F-8A6A926DA71D}"/>
    <hyperlink ref="J30" r:id="rId8" xr:uid="{8A32EF62-B67F-4C25-A581-C142F5B575AA}"/>
    <hyperlink ref="J31" r:id="rId9" xr:uid="{0E2C6371-AA1E-4D8A-8CBA-7098ABD9A86B}"/>
    <hyperlink ref="J33" r:id="rId10" xr:uid="{42E55AF2-9702-4426-A35E-EE93B55215A1}"/>
    <hyperlink ref="J38" r:id="rId11" xr:uid="{564325FF-615A-485E-A12D-F3945015C78B}"/>
    <hyperlink ref="J39" r:id="rId12" xr:uid="{F00C7CF5-0EC2-4C2E-8C90-62C2E19ABD1E}"/>
    <hyperlink ref="J40" r:id="rId13" xr:uid="{01763500-7909-435E-951D-5CC293537E33}"/>
    <hyperlink ref="J41" r:id="rId14" xr:uid="{5E93254F-10E7-44D2-AD8E-66B50A373B1B}"/>
    <hyperlink ref="J42" r:id="rId15" xr:uid="{656B3486-D881-41B7-AB40-D3DF7E7DB3B2}"/>
    <hyperlink ref="J43" r:id="rId16" xr:uid="{24ECA204-4DDD-4F2F-B23D-C025DA707D17}"/>
    <hyperlink ref="J44" r:id="rId17" xr:uid="{174F6524-0F23-4F76-B239-BB5AA6E0F632}"/>
    <hyperlink ref="J45" r:id="rId18" xr:uid="{90F08F62-BFBD-4A77-85E1-CB2F914E31E8}"/>
    <hyperlink ref="J48" r:id="rId19" xr:uid="{A1E749BF-3703-4860-A713-03ABAF8F9D5A}"/>
    <hyperlink ref="J47" r:id="rId20" xr:uid="{207909A2-1714-4C0C-BCA6-569CB73ECDC7}"/>
    <hyperlink ref="J49" r:id="rId21" xr:uid="{BF1A3DC8-4ACC-42F4-98C2-1532836FE0D6}"/>
    <hyperlink ref="J23" r:id="rId22" xr:uid="{64564A8A-ECB0-43ED-A668-4AC51190D181}"/>
    <hyperlink ref="J24" r:id="rId23" xr:uid="{8CA4E5AD-3076-4762-A71A-4FACA5F2972E}"/>
    <hyperlink ref="K18" r:id="rId24" display="https://gobantioquia-my.sharepoint.com/:f:/g/personal/drendonc_antioquia_gov_co/Ek5Y5wGbWKlBodaaoI7HRGYBZBrG6Dpmkpg9YTtGcZ0YTg?e=7dCTf9" xr:uid="{6EF52B68-35F4-4015-9B23-88E4105487F4}"/>
    <hyperlink ref="J15" r:id="rId25" display="https://gobantioquia-my.sharepoint.com/:f:/g/personal/drendonc_antioquia_gov_co/EpKi-3xOCWRPt0L0EXD3_V4B5qi6cn5iBC_Rpsr0q25pfw?e=f7fTgk" xr:uid="{4712A3AC-E3B7-44F4-95BF-1E179250C620}"/>
    <hyperlink ref="J17" r:id="rId26" display="https://gobantioquia-my.sharepoint.com/:f:/g/personal/drendonc_antioquia_gov_co/EpKi-3xOCWRPt0L0EXD3_V4B5qi6cn5iBC_Rpsr0q25pfw?e=f7fTgk" xr:uid="{F7E269BD-01B8-48CD-BABC-E51516D4CC8A}"/>
    <hyperlink ref="J14" r:id="rId27" display="https://gobantioquia-my.sharepoint.com/:f:/g/personal/drendonc_antioquia_gov_co/EpKi-3xOCWRPt0L0EXD3_V4B5qi6cn5iBC_Rpsr0q25pfw?e=f7fTgk" xr:uid="{426D2DC1-7000-4779-8984-6D1D3C521106}"/>
    <hyperlink ref="J26" r:id="rId28" display="https://gobantioquia-my.sharepoint.com/:f:/g/personal/drendonc_antioquia_gov_co/EpKi-3xOCWRPt0L0EXD3_V4B5qi6cn5iBC_Rpsr0q25pfw?e=f7fTgk" xr:uid="{FD61F8B5-F7C9-458A-895A-25FBFFD352B5}"/>
    <hyperlink ref="J27" r:id="rId29" display="https://gobantioquia-my.sharepoint.com/:f:/g/personal/drendonc_antioquia_gov_co/EpKi-3xOCWRPt0L0EXD3_V4B5qi6cn5iBC_Rpsr0q25pfw?e=f7fTgk" xr:uid="{C52C5F4C-451C-448D-8ABA-2C1A368AE606}"/>
    <hyperlink ref="J25" r:id="rId30" xr:uid="{EB560F63-968F-4B2F-975E-39E5D70580B3}"/>
    <hyperlink ref="J69" r:id="rId31" xr:uid="{F2A0CD4C-4F26-4C8D-AE00-70007D2C85B9}"/>
    <hyperlink ref="J71" r:id="rId32" display="https://gobantioquia-my.sharepoint.com/:b:/g/personal/drendonc_antioquia_gov_co/Ed-BCh5wQfRGq-MggTj3rMwBH_AnQbkipV6bATcBMO6B7A?e=6fKTdH" xr:uid="{1E9BCC4F-1D80-4466-9C26-A1980D25E031}"/>
    <hyperlink ref="J70" r:id="rId33" xr:uid="{62A1CDEF-2C7F-4200-ADA0-CA91A13DD125}"/>
    <hyperlink ref="J76" r:id="rId34" xr:uid="{26388A95-75D7-4406-A55F-BF295485CBB4}"/>
    <hyperlink ref="J74" r:id="rId35" xr:uid="{F7A0BC18-4765-4C9C-9FCC-24AB9E7F0DA2}"/>
    <hyperlink ref="J73" r:id="rId36" xr:uid="{F4CA10AD-D418-4D8F-96EF-35D56DB416EC}"/>
    <hyperlink ref="J64" r:id="rId37" xr:uid="{935E3C57-47A2-4B2D-AED1-0563F978AA41}"/>
    <hyperlink ref="J67" r:id="rId38" xr:uid="{0699236E-FC75-4756-A8BB-463A86B2591C}"/>
    <hyperlink ref="J66" r:id="rId39" xr:uid="{824B80F9-1747-46FF-804C-D8B7D143BF16}"/>
    <hyperlink ref="J57" r:id="rId40" xr:uid="{ECDB21EC-9068-4B1D-8505-C17DBD755F0A}"/>
    <hyperlink ref="J55" r:id="rId41" xr:uid="{1EF2B951-D807-4113-AB9A-32967DCA054B}"/>
    <hyperlink ref="J56" r:id="rId42" xr:uid="{C64018A3-7A21-4A29-BE98-E0A37BD44EDC}"/>
    <hyperlink ref="J58" r:id="rId43" xr:uid="{CF66ADA3-DFE0-4BE1-9016-3C54BAB53FD6}"/>
    <hyperlink ref="J60" r:id="rId44" xr:uid="{905A1C10-D100-44B6-A40C-0C795368CFDC}"/>
    <hyperlink ref="J61" r:id="rId45" xr:uid="{75B40353-7655-4A37-9A4A-FEA5B547CCC1}"/>
    <hyperlink ref="J63" r:id="rId46" xr:uid="{149B8B00-8C9F-4DB7-84F0-1B011E0A9957}"/>
    <hyperlink ref="J65" r:id="rId47" xr:uid="{91DDE0F2-FAD2-43B3-9DFA-30C5A2E7BD5B}"/>
    <hyperlink ref="J68" r:id="rId48" xr:uid="{E81251B8-9EF9-4141-87D8-7B61C32586E2}"/>
    <hyperlink ref="J62" r:id="rId49" xr:uid="{484146B8-6502-457B-BD45-9B87679C79D9}"/>
    <hyperlink ref="J52" r:id="rId50" xr:uid="{196180AD-975A-4F09-89E0-2E1B023FA77F}"/>
    <hyperlink ref="J13" r:id="rId51" xr:uid="{D4952E72-C459-4D9B-AB90-2FB61C2B0130}"/>
    <hyperlink ref="J32" r:id="rId52" xr:uid="{CD11AB5A-64CF-4A16-9909-7D1442726BD0}"/>
    <hyperlink ref="J72" r:id="rId53" xr:uid="{9FA8452B-7465-4B32-8AD5-89701E6C8A29}"/>
    <hyperlink ref="J77" r:id="rId54" xr:uid="{9BE60705-CDD9-4AFD-9956-B68BCB8B0E71}"/>
    <hyperlink ref="J10" r:id="rId55" xr:uid="{B84FA5F0-02EA-4B4F-B88D-8F7179CCE1A3}"/>
    <hyperlink ref="J12" r:id="rId56" xr:uid="{75A7C4A8-8630-44E1-9D56-B2483B237238}"/>
    <hyperlink ref="J11" r:id="rId57" display="https://gobantioquia-my.sharepoint.com/:x:/g/personal/drendonc_antioquia_gov_co/EQ6gqdof_khOuKfM2jEOOfoBJghnY6Y7EKH04iJuXuJnNA?e=qpOwEc" xr:uid="{2A4CEABD-2261-4090-85FA-F47FB1EC6339}"/>
    <hyperlink ref="J34" r:id="rId58" xr:uid="{2977FDC6-DF4C-43AC-9D8A-B433F5EFF042}"/>
    <hyperlink ref="J54" r:id="rId59" xr:uid="{F470AF5F-E0A0-49BD-BDF4-B9F289E2B0E6}"/>
    <hyperlink ref="J16" r:id="rId60" xr:uid="{6BD37929-B877-4F1D-92B2-8E494DA50EFC}"/>
    <hyperlink ref="J51" r:id="rId61" display="https://gobantioquia-my.sharepoint.com/:f:/g/personal/drendonc_antioquia_gov_co/EjMtnW6Z4g5Dg6tjgIpUtw4BVJiGL3nIthz9JrHnxhkDDg?e=whpL6W" xr:uid="{CB9FB9A5-7253-4A31-8630-0452D10C0E48}"/>
    <hyperlink ref="J53" r:id="rId62" display="https://gobantioquia-my.sharepoint.com/:f:/g/personal/drendonc_antioquia_gov_co/EjMtnW6Z4g5Dg6tjgIpUtw4BVJiGL3nIthz9JrHnxhkDDg?e=whpL6W" xr:uid="{0FE1E9C5-0284-4D81-8A96-B09B37D62053}"/>
    <hyperlink ref="J37" r:id="rId63" display="https://gobantioquia-my.sharepoint.com/:x:/g/personal/drendonc_antioquia_gov_co/EbD4S1QKhAFFmIdLYaY-ZDEBUtwCu6qvOBlpjFsNclSN_A?e=8YMHgA" xr:uid="{80C96C76-3624-450A-89A2-968BDC6FC0E3}"/>
    <hyperlink ref="K27" r:id="rId64" xr:uid="{CF397824-E64D-4205-B6EF-2CDB26F54754}"/>
    <hyperlink ref="K34" r:id="rId65" display="https://gobantioquia-my.sharepoint.com/:x:/g/personal/drendonc_antioquia_gov_co/Eejq1hLihNhCvZSXFzqr6xMBLgONonQZ8PPMV3R_WvO8Xg?e=jw3NpI" xr:uid="{8892E508-1E3C-42CA-A7F8-3167F64F0527}"/>
    <hyperlink ref="K32" r:id="rId66" display="https://gobantioquia-my.sharepoint.com/:w:/g/personal/drendonc_antioquia_gov_co/Ec864hXDvI9Lusx8OZVCHZUBIsQaoasnPOQXt6mHjK9t3Q?e=hYRX7R" xr:uid="{4126723A-0259-478A-B34B-BE73E5B6FC58}"/>
    <hyperlink ref="K38" r:id="rId67" xr:uid="{42A44471-6083-421A-992B-679066E0CB0D}"/>
    <hyperlink ref="K67" r:id="rId68" display="https://gobantioquia-my.sharepoint.com/:b:/g/personal/drendonc_antioquia_gov_co/EXVil6JdP7xJsC_np_vt55oBFXMXf9MrTZfmMxaLDCBD8Q?e=HDdzaM" xr:uid="{7EF96D31-D59A-4C84-B03E-2AF6E8147D28}"/>
    <hyperlink ref="K33" r:id="rId69" display="https://gobantioquia-my.sharepoint.com/:f:/g/personal/drendonc_antioquia_gov_co/Ek5Y5wGbWKlBodaaoI7HRGYBZBrG6Dpmkpg9YTtGcZ0YTg?e=7dCTf9" xr:uid="{615BE01F-34A0-4235-9C5C-395826082139}"/>
    <hyperlink ref="K29" r:id="rId70" display="https://gobantioquia-my.sharepoint.com/:f:/g/personal/drendonc_antioquia_gov_co/Ek5Y5wGbWKlBodaaoI7HRGYBZBrG6Dpmkpg9YTtGcZ0YTg?e=7dCTf9" xr:uid="{8C3E36C9-4474-458B-B9D6-7CA584AEB36D}"/>
    <hyperlink ref="K22" r:id="rId71" display="https://gobantioquia-my.sharepoint.com/:f:/g/personal/drendonc_antioquia_gov_co/Ek5Y5wGbWKlBodaaoI7HRGYBZBrG6Dpmkpg9YTtGcZ0YTg?e=7dCTf9" xr:uid="{A34FA03C-8F8B-40B2-98B9-CBE7A5C489A2}"/>
    <hyperlink ref="K21" r:id="rId72" display="https://gobantioquia-my.sharepoint.com/:f:/g/personal/drendonc_antioquia_gov_co/Ek5Y5wGbWKlBodaaoI7HRGYBZBrG6Dpmkpg9YTtGcZ0YTg?e=7dCTf9" xr:uid="{549336BC-E27F-4B84-B821-7FB536ABFECD}"/>
    <hyperlink ref="K20" r:id="rId73" display="https://gobantioquia-my.sharepoint.com/:f:/g/personal/drendonc_antioquia_gov_co/Ek5Y5wGbWKlBodaaoI7HRGYBZBrG6Dpmkpg9YTtGcZ0YTg?e=7dCTf9" xr:uid="{D4B4E649-EFAF-4F10-ADE0-29B59085A962}"/>
    <hyperlink ref="K19" r:id="rId74" display="https://gobantioquia-my.sharepoint.com/:f:/g/personal/drendonc_antioquia_gov_co/Ek5Y5wGbWKlBodaaoI7HRGYBZBrG6Dpmkpg9YTtGcZ0YTg?e=7dCTf9" xr:uid="{C2B14BD5-1AC8-4F60-884A-930725B19FF7}"/>
    <hyperlink ref="K47" r:id="rId75" xr:uid="{CC4890E0-3489-481D-AB25-B2226262E4F1}"/>
    <hyperlink ref="K48" r:id="rId76" xr:uid="{9B11522F-3339-4000-868E-A0BC92299786}"/>
    <hyperlink ref="K44" r:id="rId77" xr:uid="{64480105-1152-4323-B9AB-972C3C4CCD43}"/>
    <hyperlink ref="K54" r:id="rId78" display="https://gobantioquia-my.sharepoint.com/:f:/g/personal/drendonc_antioquia_gov_co/EjMtnW6Z4g5Dg6tjgIpUtw4BVJiGL3nIthz9JrHnxhkDDg?e=whpL6W" xr:uid="{A206D770-9F0E-49D8-B64D-E8864C492418}"/>
  </hyperlinks>
  <pageMargins left="0.7" right="0.7" top="0.75" bottom="0.75" header="0.3" footer="0.3"/>
  <pageSetup orientation="portrait" r:id="rId79"/>
  <ignoredErrors>
    <ignoredError sqref="F10:F77 D10:D77" formulaRange="1"/>
  </ignoredErrors>
  <drawing r:id="rId8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9"/>
  <sheetViews>
    <sheetView showGridLines="0" zoomScale="80" zoomScaleNormal="80" zoomScalePageLayoutView="80" workbookViewId="0"/>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44" t="s">
        <v>227</v>
      </c>
      <c r="D3" s="245"/>
      <c r="E3" s="245"/>
      <c r="F3" s="245"/>
      <c r="G3" s="245"/>
      <c r="H3" s="245"/>
      <c r="I3" s="245"/>
      <c r="J3" s="245"/>
      <c r="K3" s="245"/>
      <c r="L3" s="245"/>
      <c r="M3" s="245"/>
      <c r="N3" s="245"/>
      <c r="O3" s="245"/>
      <c r="P3" s="245"/>
      <c r="Q3" s="245"/>
      <c r="R3" s="245"/>
      <c r="S3" s="245"/>
      <c r="T3" s="245"/>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23"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91.791044776119406</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23" t="s">
        <v>275</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100</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86.84210526315789</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88.63636363636364</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100</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95.833333333333329</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23"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06" t="s">
        <v>64</v>
      </c>
      <c r="L55" s="306"/>
      <c r="M55" s="306"/>
      <c r="N55" s="306"/>
      <c r="O55" s="38"/>
      <c r="P55" s="38"/>
      <c r="Q55" s="38"/>
      <c r="R55" s="38"/>
      <c r="S55" s="38"/>
      <c r="T55" s="38"/>
      <c r="U55" s="37"/>
    </row>
    <row r="56" spans="2:21" ht="15" x14ac:dyDescent="0.25">
      <c r="B56" s="36"/>
      <c r="I56" s="309" t="str">
        <f>+Autodiagnóstico!C10</f>
        <v>Aprestamiento institucional para promover la Rendición de Cuentas</v>
      </c>
      <c r="J56" s="309"/>
      <c r="K56" s="309"/>
      <c r="L56" s="309"/>
      <c r="M56" s="309"/>
      <c r="N56" s="309"/>
      <c r="O56" s="309"/>
      <c r="P56" s="309"/>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100</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100</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06" t="s">
        <v>65</v>
      </c>
      <c r="L80" s="306"/>
      <c r="M80" s="306"/>
      <c r="N80" s="306"/>
      <c r="O80" s="38"/>
      <c r="P80" s="38"/>
      <c r="Q80" s="38"/>
      <c r="R80" s="38"/>
      <c r="S80" s="38"/>
      <c r="T80" s="38"/>
      <c r="U80" s="37"/>
    </row>
    <row r="81" spans="2:21" ht="15" x14ac:dyDescent="0.25">
      <c r="B81" s="36"/>
      <c r="C81" s="38"/>
      <c r="D81" s="38"/>
      <c r="E81" s="38"/>
      <c r="F81" s="38"/>
      <c r="G81" s="38"/>
      <c r="H81" s="38"/>
      <c r="J81" s="308" t="str">
        <f>+Autodiagnóstico!C18</f>
        <v>Diseño de la Estrategia de Rendición de Cuentas</v>
      </c>
      <c r="K81" s="308"/>
      <c r="L81" s="308"/>
      <c r="M81" s="308"/>
      <c r="N81" s="308"/>
      <c r="O81" s="308"/>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93.75</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81.818181818181813</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06" t="s">
        <v>159</v>
      </c>
      <c r="L106" s="306"/>
      <c r="M106" s="306"/>
      <c r="N106" s="306"/>
      <c r="O106" s="38"/>
      <c r="P106" s="38"/>
      <c r="Q106" s="38"/>
      <c r="R106" s="38"/>
      <c r="S106" s="38"/>
      <c r="T106" s="38"/>
      <c r="U106" s="37"/>
    </row>
    <row r="107" spans="2:21" ht="15" x14ac:dyDescent="0.25">
      <c r="B107" s="36"/>
      <c r="C107" s="38"/>
      <c r="D107" s="38"/>
      <c r="E107" s="38"/>
      <c r="F107" s="38"/>
      <c r="G107" s="38"/>
      <c r="H107" s="38"/>
      <c r="J107" s="308" t="str">
        <f>+Autodiagnóstico!C37</f>
        <v>Preparación para la Rendición de Cuentas</v>
      </c>
      <c r="K107" s="308"/>
      <c r="L107" s="308"/>
      <c r="M107" s="308"/>
      <c r="N107" s="308"/>
      <c r="O107" s="308"/>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07"/>
      <c r="K109" s="107"/>
      <c r="L109" s="107"/>
      <c r="M109" s="107"/>
      <c r="N109" s="107"/>
      <c r="O109" s="107"/>
      <c r="P109" s="38"/>
      <c r="Q109" s="38"/>
      <c r="R109" s="38"/>
      <c r="S109" s="38"/>
      <c r="T109" s="38"/>
      <c r="U109" s="37"/>
    </row>
    <row r="110" spans="2:21" ht="15" x14ac:dyDescent="0.25">
      <c r="B110" s="36"/>
      <c r="C110" s="38"/>
      <c r="D110" s="38"/>
      <c r="E110" s="38"/>
      <c r="F110" s="38"/>
      <c r="G110" s="38"/>
      <c r="H110" s="38"/>
      <c r="J110" s="107"/>
      <c r="K110" s="107"/>
      <c r="L110" s="107"/>
      <c r="M110" s="107"/>
      <c r="N110" s="107"/>
      <c r="O110" s="107"/>
      <c r="P110" s="38"/>
      <c r="Q110" s="38"/>
      <c r="R110" s="38"/>
      <c r="S110" s="38"/>
      <c r="T110" s="38"/>
      <c r="U110" s="37"/>
    </row>
    <row r="111" spans="2:21" ht="15" x14ac:dyDescent="0.25">
      <c r="B111" s="36"/>
      <c r="C111" s="38"/>
      <c r="D111" s="38"/>
      <c r="E111" s="38"/>
      <c r="F111" s="38"/>
      <c r="G111" s="38"/>
      <c r="H111" s="38"/>
      <c r="I111" s="38" t="s">
        <v>25</v>
      </c>
      <c r="J111" s="35" t="s">
        <v>13</v>
      </c>
      <c r="K111" s="38" t="s">
        <v>12</v>
      </c>
      <c r="L111" s="107"/>
      <c r="M111" s="107"/>
      <c r="N111" s="107"/>
      <c r="O111" s="107"/>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90</v>
      </c>
      <c r="L112" s="107"/>
      <c r="M112" s="107"/>
      <c r="N112" s="107"/>
      <c r="O112" s="107"/>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75</v>
      </c>
      <c r="L113" s="107"/>
      <c r="M113" s="107"/>
      <c r="N113" s="107"/>
      <c r="O113" s="107"/>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30">
        <f>+Autodiagnóstico!F51</f>
        <v>100</v>
      </c>
      <c r="L114" s="107"/>
      <c r="M114" s="107"/>
      <c r="N114" s="107"/>
      <c r="O114" s="107"/>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31">
        <f>+Autodiagnóstico!F55</f>
        <v>87.5</v>
      </c>
      <c r="L115" s="107"/>
      <c r="M115" s="107"/>
      <c r="N115" s="107"/>
      <c r="O115" s="107"/>
      <c r="P115" s="38"/>
      <c r="Q115" s="38"/>
      <c r="R115" s="38"/>
      <c r="S115" s="38"/>
      <c r="T115" s="38"/>
      <c r="U115" s="37"/>
    </row>
    <row r="116" spans="2:21" ht="15" x14ac:dyDescent="0.25">
      <c r="B116" s="36"/>
      <c r="C116" s="38"/>
      <c r="D116" s="38"/>
      <c r="E116" s="38"/>
      <c r="F116" s="38"/>
      <c r="G116" s="38"/>
      <c r="H116" s="38"/>
      <c r="L116" s="107"/>
      <c r="M116" s="107"/>
      <c r="N116" s="107"/>
      <c r="O116" s="107"/>
      <c r="P116" s="38"/>
      <c r="Q116" s="38"/>
      <c r="R116" s="38"/>
      <c r="S116" s="38"/>
      <c r="T116" s="38"/>
      <c r="U116" s="37"/>
    </row>
    <row r="117" spans="2:21" ht="15" x14ac:dyDescent="0.25">
      <c r="B117" s="36"/>
      <c r="C117" s="38"/>
      <c r="D117" s="38"/>
      <c r="E117" s="38"/>
      <c r="F117" s="38"/>
      <c r="G117" s="38"/>
      <c r="H117" s="38"/>
      <c r="L117" s="107"/>
      <c r="M117" s="107"/>
      <c r="N117" s="107"/>
      <c r="O117" s="107"/>
      <c r="P117" s="38"/>
      <c r="Q117" s="38"/>
      <c r="R117" s="38"/>
      <c r="S117" s="38"/>
      <c r="T117" s="38"/>
      <c r="U117" s="37"/>
    </row>
    <row r="118" spans="2:21" ht="15" x14ac:dyDescent="0.25">
      <c r="B118" s="36"/>
      <c r="C118" s="38"/>
      <c r="D118" s="38"/>
      <c r="E118" s="38"/>
      <c r="F118" s="38"/>
      <c r="G118" s="38"/>
      <c r="H118" s="38"/>
      <c r="J118" s="107"/>
      <c r="K118" s="107"/>
      <c r="L118" s="107"/>
      <c r="M118" s="107"/>
      <c r="N118" s="107"/>
      <c r="O118" s="107"/>
      <c r="P118" s="38"/>
      <c r="Q118" s="38"/>
      <c r="R118" s="38"/>
      <c r="S118" s="38"/>
      <c r="T118" s="38"/>
      <c r="U118" s="37"/>
    </row>
    <row r="119" spans="2:21" ht="15" x14ac:dyDescent="0.25">
      <c r="B119" s="36"/>
      <c r="C119" s="38"/>
      <c r="D119" s="38"/>
      <c r="E119" s="38"/>
      <c r="F119" s="38"/>
      <c r="G119" s="38"/>
      <c r="H119" s="38"/>
      <c r="J119" s="107"/>
      <c r="K119" s="107"/>
      <c r="L119" s="107"/>
      <c r="M119" s="107"/>
      <c r="N119" s="107"/>
      <c r="O119" s="107"/>
      <c r="P119" s="38"/>
      <c r="Q119" s="38"/>
      <c r="R119" s="38"/>
      <c r="S119" s="38"/>
      <c r="T119" s="38"/>
      <c r="U119" s="37"/>
    </row>
    <row r="120" spans="2:21" ht="15" x14ac:dyDescent="0.25">
      <c r="B120" s="36"/>
      <c r="C120" s="38"/>
      <c r="D120" s="38"/>
      <c r="E120" s="38"/>
      <c r="F120" s="38"/>
      <c r="G120" s="38"/>
      <c r="H120" s="38"/>
      <c r="J120" s="107"/>
      <c r="K120" s="107"/>
      <c r="L120" s="107"/>
      <c r="M120" s="107"/>
      <c r="N120" s="107"/>
      <c r="O120" s="107"/>
      <c r="P120" s="38"/>
      <c r="Q120" s="38"/>
      <c r="R120" s="38"/>
      <c r="S120" s="38"/>
      <c r="T120" s="38"/>
      <c r="U120" s="37"/>
    </row>
    <row r="121" spans="2:21" ht="15" x14ac:dyDescent="0.25">
      <c r="B121" s="36"/>
      <c r="C121" s="38"/>
      <c r="D121" s="38"/>
      <c r="E121" s="38"/>
      <c r="F121" s="38"/>
      <c r="G121" s="38"/>
      <c r="H121" s="38"/>
      <c r="J121" s="108"/>
      <c r="K121" s="108"/>
      <c r="L121" s="108"/>
      <c r="M121" s="108"/>
      <c r="N121" s="108"/>
      <c r="O121" s="108"/>
      <c r="P121" s="38"/>
      <c r="Q121" s="38"/>
      <c r="R121" s="38"/>
      <c r="S121" s="38"/>
      <c r="T121" s="38"/>
      <c r="U121" s="37"/>
    </row>
    <row r="122" spans="2:21" ht="15" x14ac:dyDescent="0.25">
      <c r="B122" s="36"/>
      <c r="C122" s="38"/>
      <c r="D122" s="38"/>
      <c r="E122" s="38"/>
      <c r="F122" s="38"/>
      <c r="G122" s="38"/>
      <c r="H122" s="38"/>
      <c r="J122" s="108"/>
      <c r="K122" s="108"/>
      <c r="L122" s="108"/>
      <c r="M122" s="108"/>
      <c r="N122" s="108"/>
      <c r="O122" s="108"/>
      <c r="P122" s="38"/>
      <c r="Q122" s="38"/>
      <c r="R122" s="38"/>
      <c r="S122" s="38"/>
      <c r="T122" s="38"/>
      <c r="U122" s="37"/>
    </row>
    <row r="123" spans="2:21" ht="15" x14ac:dyDescent="0.25">
      <c r="B123" s="36"/>
      <c r="C123" s="38"/>
      <c r="D123" s="38"/>
      <c r="E123" s="38"/>
      <c r="F123" s="38"/>
      <c r="G123" s="38"/>
      <c r="H123" s="38"/>
      <c r="J123" s="108"/>
      <c r="K123" s="108"/>
      <c r="L123" s="108"/>
      <c r="M123" s="108"/>
      <c r="N123" s="108"/>
      <c r="O123" s="108"/>
      <c r="P123" s="38"/>
      <c r="Q123" s="38"/>
      <c r="R123" s="38"/>
      <c r="S123" s="38"/>
      <c r="T123" s="38"/>
      <c r="U123" s="37"/>
    </row>
    <row r="124" spans="2:21" ht="15" x14ac:dyDescent="0.25">
      <c r="B124" s="36"/>
      <c r="C124" s="38"/>
      <c r="D124" s="38"/>
      <c r="E124" s="38"/>
      <c r="F124" s="38"/>
      <c r="G124" s="38"/>
      <c r="H124" s="38"/>
      <c r="J124" s="108"/>
      <c r="K124" s="108"/>
      <c r="L124" s="108"/>
      <c r="M124" s="108"/>
      <c r="N124" s="108"/>
      <c r="O124" s="108"/>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06" t="s">
        <v>160</v>
      </c>
      <c r="L131" s="306"/>
      <c r="M131" s="306"/>
      <c r="N131" s="306"/>
      <c r="O131" s="38"/>
      <c r="P131" s="38"/>
      <c r="Q131" s="38"/>
      <c r="R131" s="38"/>
      <c r="S131" s="38"/>
      <c r="T131" s="38"/>
      <c r="U131" s="37"/>
    </row>
    <row r="132" spans="2:21" ht="15" x14ac:dyDescent="0.25">
      <c r="B132" s="36"/>
      <c r="C132" s="38"/>
      <c r="D132" s="38"/>
      <c r="E132" s="38"/>
      <c r="F132" s="38"/>
      <c r="G132" s="38"/>
      <c r="H132" s="38"/>
      <c r="I132" s="38"/>
      <c r="J132" s="308" t="str">
        <f>+Autodiagnóstico!C59</f>
        <v>Ejecución de la Estrategia de Rendición de Cuentas</v>
      </c>
      <c r="K132" s="308"/>
      <c r="L132" s="308"/>
      <c r="M132" s="308"/>
      <c r="N132" s="308"/>
      <c r="O132" s="308"/>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100</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30"/>
      <c r="L138" s="38"/>
      <c r="M138" s="38"/>
      <c r="N138" s="38"/>
      <c r="O138" s="38"/>
      <c r="P138" s="38"/>
      <c r="Q138" s="38"/>
      <c r="R138" s="38"/>
      <c r="S138" s="38"/>
      <c r="T138" s="38"/>
      <c r="U138" s="37"/>
    </row>
    <row r="139" spans="2:21" x14ac:dyDescent="0.2">
      <c r="B139" s="36"/>
      <c r="C139" s="38"/>
      <c r="D139" s="38"/>
      <c r="E139" s="38"/>
      <c r="F139" s="38"/>
      <c r="G139" s="38"/>
      <c r="H139" s="38"/>
      <c r="J139" s="38"/>
      <c r="K139" s="131"/>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06" t="s">
        <v>161</v>
      </c>
      <c r="L155" s="306"/>
      <c r="M155" s="306"/>
      <c r="N155" s="306"/>
      <c r="O155" s="38"/>
      <c r="P155" s="38"/>
      <c r="Q155" s="38"/>
      <c r="R155" s="38"/>
      <c r="S155" s="38"/>
      <c r="T155" s="38"/>
      <c r="U155" s="37"/>
    </row>
    <row r="156" spans="2:21" x14ac:dyDescent="0.2">
      <c r="B156" s="36"/>
      <c r="C156" s="38"/>
      <c r="D156" s="38"/>
      <c r="E156" s="38"/>
      <c r="F156" s="38"/>
      <c r="G156" s="38"/>
      <c r="H156" s="38"/>
      <c r="I156" s="38"/>
      <c r="J156" s="310" t="str">
        <f>+Autodiagnóstico!C66</f>
        <v>Seguimiento y evaluación de la implementación de la Estrategia de Rendición de Cuentas</v>
      </c>
      <c r="K156" s="310"/>
      <c r="L156" s="310"/>
      <c r="M156" s="310"/>
      <c r="N156" s="310"/>
      <c r="O156" s="310"/>
      <c r="P156" s="38"/>
      <c r="Q156" s="38"/>
      <c r="R156" s="38"/>
      <c r="S156" s="38"/>
      <c r="T156" s="38"/>
      <c r="U156" s="37"/>
    </row>
    <row r="157" spans="2:21" x14ac:dyDescent="0.2">
      <c r="B157" s="36"/>
      <c r="C157" s="38"/>
      <c r="D157" s="38"/>
      <c r="E157" s="38"/>
      <c r="F157" s="38"/>
      <c r="G157" s="38"/>
      <c r="H157" s="38"/>
      <c r="I157" s="38"/>
      <c r="J157" s="311"/>
      <c r="K157" s="311"/>
      <c r="L157" s="311"/>
      <c r="M157" s="311"/>
      <c r="N157" s="311"/>
      <c r="O157" s="311"/>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95.833333333333329</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07" t="s">
        <v>31</v>
      </c>
      <c r="L187" s="307"/>
      <c r="N187" s="312" t="s">
        <v>270</v>
      </c>
      <c r="O187" s="312"/>
    </row>
    <row r="188" spans="2:21" x14ac:dyDescent="0.2">
      <c r="N188" s="313"/>
      <c r="O188" s="313"/>
    </row>
    <row r="207" x14ac:dyDescent="0.2"/>
    <row r="208" x14ac:dyDescent="0.2"/>
    <row r="209"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zoomScale="90" zoomScaleNormal="90" workbookViewId="0"/>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27" customFormat="1" ht="30.75" customHeight="1" x14ac:dyDescent="0.25">
      <c r="B3" s="228"/>
      <c r="C3" s="314" t="s">
        <v>226</v>
      </c>
      <c r="D3" s="315"/>
      <c r="E3" s="229"/>
      <c r="F3" s="1"/>
      <c r="G3" s="69" t="s">
        <v>31</v>
      </c>
      <c r="H3" s="1"/>
      <c r="I3" s="1"/>
    </row>
    <row r="4" spans="2:9" s="1" customFormat="1" ht="11.25" customHeight="1" thickBot="1" x14ac:dyDescent="0.3">
      <c r="B4" s="19"/>
      <c r="C4" s="14"/>
      <c r="D4" s="7"/>
      <c r="E4" s="11"/>
      <c r="F4" s="6"/>
      <c r="G4" s="69"/>
    </row>
    <row r="5" spans="2:9" s="1" customFormat="1" ht="18" x14ac:dyDescent="0.25">
      <c r="B5" s="19"/>
      <c r="C5" s="233" t="s">
        <v>6</v>
      </c>
      <c r="D5" s="234" t="s">
        <v>24</v>
      </c>
      <c r="E5" s="11"/>
      <c r="F5" s="6"/>
      <c r="G5" s="69"/>
    </row>
    <row r="6" spans="2:9" s="1" customFormat="1" ht="18.75" thickBot="1" x14ac:dyDescent="0.3">
      <c r="B6" s="19"/>
      <c r="C6" s="226">
        <f>Autodiagnóstico!C6</f>
        <v>0</v>
      </c>
      <c r="D6" s="232">
        <f>Autodiagnóstico!G6</f>
        <v>91.791044776119406</v>
      </c>
      <c r="E6" s="11"/>
      <c r="F6" s="6"/>
      <c r="G6" s="69"/>
    </row>
    <row r="7" spans="2:9" s="1" customFormat="1" ht="24.75" customHeight="1" thickBot="1" x14ac:dyDescent="0.3">
      <c r="B7" s="19"/>
      <c r="C7" s="14"/>
      <c r="D7" s="231" t="str">
        <f>IF(D6="","",IF(D6&lt;=50,"Nivel Inicial",IF(D6&lt;=80,"Nivel consolidación","Nivel perfeccionamiento")))</f>
        <v>Nivel perfeccionamiento</v>
      </c>
      <c r="E7" s="11"/>
      <c r="F7" s="6"/>
    </row>
    <row r="8" spans="2:9" s="1" customFormat="1" ht="18" x14ac:dyDescent="0.25">
      <c r="B8" s="19"/>
      <c r="D8" s="7"/>
      <c r="E8" s="11"/>
      <c r="F8" s="6"/>
      <c r="G8" s="70" t="s">
        <v>32</v>
      </c>
    </row>
    <row r="9" spans="2:9" s="1" customFormat="1" ht="18" x14ac:dyDescent="0.25">
      <c r="B9" s="19"/>
      <c r="C9" s="235" t="s">
        <v>264</v>
      </c>
      <c r="D9" s="7"/>
      <c r="E9" s="11"/>
      <c r="F9" s="6"/>
      <c r="G9" s="70"/>
    </row>
    <row r="10" spans="2:9" s="1" customFormat="1" ht="10.5" customHeight="1" x14ac:dyDescent="0.25">
      <c r="B10" s="19"/>
      <c r="C10" s="235"/>
      <c r="D10" s="7"/>
      <c r="E10" s="11"/>
      <c r="F10" s="6"/>
      <c r="G10" s="70"/>
    </row>
    <row r="11" spans="2:9" s="1" customFormat="1" ht="15.75" x14ac:dyDescent="0.25">
      <c r="B11" s="19"/>
      <c r="C11" s="236" t="s">
        <v>265</v>
      </c>
      <c r="D11" s="7"/>
      <c r="E11" s="11"/>
      <c r="F11"/>
      <c r="G11"/>
      <c r="H11"/>
    </row>
    <row r="12" spans="2:9" s="1" customFormat="1" ht="15.75" x14ac:dyDescent="0.25">
      <c r="B12" s="19"/>
      <c r="C12" s="236" t="s">
        <v>266</v>
      </c>
      <c r="D12" s="7"/>
      <c r="E12" s="11"/>
      <c r="F12"/>
      <c r="G12"/>
      <c r="H12"/>
    </row>
    <row r="13" spans="2:9" s="1" customFormat="1" ht="15.75" x14ac:dyDescent="0.25">
      <c r="B13" s="19"/>
      <c r="C13" s="236" t="s">
        <v>267</v>
      </c>
      <c r="D13" s="7"/>
      <c r="E13" s="11"/>
      <c r="F13"/>
      <c r="G13"/>
      <c r="H13"/>
    </row>
    <row r="14" spans="2:9" s="1" customFormat="1" x14ac:dyDescent="0.25">
      <c r="B14" s="19"/>
      <c r="C14" s="236"/>
      <c r="D14" s="7"/>
      <c r="E14" s="11"/>
      <c r="F14"/>
      <c r="G14"/>
      <c r="H14"/>
    </row>
    <row r="15" spans="2:9" s="1" customFormat="1" ht="18.75" thickBot="1" x14ac:dyDescent="0.3">
      <c r="B15" s="21"/>
      <c r="C15" s="230"/>
      <c r="D15" s="12"/>
      <c r="E15" s="13"/>
      <c r="F15"/>
      <c r="G15" s="70" t="s">
        <v>269</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M90"/>
  <sheetViews>
    <sheetView showGridLines="0" topLeftCell="I1" zoomScale="80" zoomScaleNormal="80" zoomScalePageLayoutView="80" workbookViewId="0">
      <selection activeCell="C12" sqref="C12:C13"/>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44"/>
      <c r="D3" s="245"/>
      <c r="E3" s="245"/>
      <c r="F3" s="245"/>
      <c r="G3" s="245"/>
      <c r="H3" s="245"/>
      <c r="I3" s="245"/>
      <c r="J3" s="245"/>
      <c r="K3" s="245"/>
      <c r="L3" s="245"/>
      <c r="M3" s="245"/>
      <c r="N3" s="245"/>
      <c r="O3" s="245"/>
      <c r="P3" s="245"/>
      <c r="Q3" s="245"/>
      <c r="R3" s="245"/>
      <c r="S3" s="245"/>
      <c r="T3" s="245"/>
      <c r="U3" s="27"/>
      <c r="V3" s="7"/>
    </row>
    <row r="4" spans="1:26" ht="19.5" customHeight="1" thickBot="1" x14ac:dyDescent="0.3">
      <c r="B4" s="26"/>
      <c r="C4" s="7"/>
      <c r="D4" s="7"/>
      <c r="E4" s="7"/>
      <c r="F4" s="8"/>
      <c r="G4" s="7"/>
      <c r="H4" s="7"/>
      <c r="I4" s="7"/>
      <c r="J4" s="7"/>
      <c r="L4" s="365" t="s">
        <v>180</v>
      </c>
      <c r="M4" s="366"/>
      <c r="N4" s="367"/>
      <c r="O4" s="367"/>
      <c r="P4" s="7"/>
      <c r="S4" s="7"/>
      <c r="T4" s="7"/>
      <c r="U4" s="27"/>
      <c r="V4" s="7"/>
    </row>
    <row r="5" spans="1:26" s="132" customFormat="1" ht="38.25" customHeight="1" thickBot="1" x14ac:dyDescent="0.3">
      <c r="A5" s="1"/>
      <c r="B5" s="26"/>
      <c r="C5" s="175" t="s">
        <v>181</v>
      </c>
      <c r="D5" s="175" t="s">
        <v>182</v>
      </c>
      <c r="E5" s="175" t="s">
        <v>183</v>
      </c>
      <c r="F5" s="345" t="s">
        <v>184</v>
      </c>
      <c r="G5" s="345"/>
      <c r="H5" s="345" t="s">
        <v>185</v>
      </c>
      <c r="I5" s="345"/>
      <c r="J5" s="345"/>
      <c r="K5" s="359"/>
      <c r="L5" s="345" t="s">
        <v>94</v>
      </c>
      <c r="M5" s="359"/>
      <c r="N5" s="345" t="s">
        <v>95</v>
      </c>
      <c r="O5" s="359"/>
      <c r="U5" s="27"/>
      <c r="V5" s="7"/>
      <c r="Y5" s="27"/>
      <c r="Z5" s="7"/>
    </row>
    <row r="6" spans="1:26" s="132" customFormat="1" ht="15" x14ac:dyDescent="0.25">
      <c r="A6" s="1"/>
      <c r="B6" s="26"/>
      <c r="C6" s="346"/>
      <c r="D6" s="349"/>
      <c r="E6" s="352"/>
      <c r="F6" s="355"/>
      <c r="G6" s="356"/>
      <c r="H6" s="360"/>
      <c r="I6" s="361"/>
      <c r="J6" s="361"/>
      <c r="K6" s="362"/>
      <c r="L6" s="316"/>
      <c r="M6" s="317"/>
      <c r="N6" s="355"/>
      <c r="O6" s="363"/>
      <c r="U6" s="27"/>
      <c r="V6" s="7"/>
      <c r="Y6" s="27"/>
      <c r="Z6" s="7"/>
    </row>
    <row r="7" spans="1:26" s="132" customFormat="1" ht="15" x14ac:dyDescent="0.25">
      <c r="A7" s="1"/>
      <c r="B7" s="26"/>
      <c r="C7" s="347"/>
      <c r="D7" s="350"/>
      <c r="E7" s="353"/>
      <c r="F7" s="355"/>
      <c r="G7" s="356"/>
      <c r="H7" s="368"/>
      <c r="I7" s="369"/>
      <c r="J7" s="369"/>
      <c r="K7" s="370"/>
      <c r="L7" s="316"/>
      <c r="M7" s="317"/>
      <c r="N7" s="355"/>
      <c r="O7" s="363"/>
      <c r="U7" s="27"/>
      <c r="V7" s="7"/>
      <c r="Y7" s="27"/>
      <c r="Z7" s="7"/>
    </row>
    <row r="8" spans="1:26" s="132" customFormat="1" ht="15" x14ac:dyDescent="0.25">
      <c r="A8" s="1"/>
      <c r="B8" s="26"/>
      <c r="C8" s="347"/>
      <c r="D8" s="350"/>
      <c r="E8" s="353"/>
      <c r="F8" s="355"/>
      <c r="G8" s="356"/>
      <c r="H8" s="368"/>
      <c r="I8" s="369"/>
      <c r="J8" s="369"/>
      <c r="K8" s="370"/>
      <c r="L8" s="316"/>
      <c r="M8" s="317"/>
      <c r="N8" s="355"/>
      <c r="O8" s="363"/>
      <c r="U8" s="27"/>
      <c r="V8" s="7"/>
      <c r="Y8" s="27"/>
      <c r="Z8" s="7"/>
    </row>
    <row r="9" spans="1:26" s="132" customFormat="1" ht="15" x14ac:dyDescent="0.25">
      <c r="A9" s="1"/>
      <c r="B9" s="26"/>
      <c r="C9" s="347"/>
      <c r="D9" s="350"/>
      <c r="E9" s="353"/>
      <c r="F9" s="355"/>
      <c r="G9" s="356"/>
      <c r="H9" s="368"/>
      <c r="I9" s="369"/>
      <c r="J9" s="369"/>
      <c r="K9" s="370"/>
      <c r="L9" s="316"/>
      <c r="M9" s="317"/>
      <c r="N9" s="355"/>
      <c r="O9" s="363"/>
      <c r="U9" s="27"/>
      <c r="V9" s="7"/>
      <c r="Y9" s="27"/>
      <c r="Z9" s="7"/>
    </row>
    <row r="10" spans="1:26" s="132" customFormat="1" ht="15.75" thickBot="1" x14ac:dyDescent="0.3">
      <c r="A10" s="1"/>
      <c r="B10" s="26"/>
      <c r="C10" s="348"/>
      <c r="D10" s="351"/>
      <c r="E10" s="354"/>
      <c r="F10" s="357"/>
      <c r="G10" s="358"/>
      <c r="H10" s="371"/>
      <c r="I10" s="372"/>
      <c r="J10" s="372"/>
      <c r="K10" s="373"/>
      <c r="L10" s="318"/>
      <c r="M10" s="319"/>
      <c r="N10" s="357"/>
      <c r="O10" s="364"/>
      <c r="U10" s="27"/>
      <c r="V10" s="7"/>
      <c r="Y10" s="27"/>
      <c r="Z10" s="7"/>
    </row>
    <row r="11" spans="1:26" s="132" customFormat="1" ht="15.75" thickBot="1" x14ac:dyDescent="0.3">
      <c r="A11" s="1"/>
      <c r="B11" s="26"/>
      <c r="U11" s="27"/>
      <c r="V11" s="7"/>
    </row>
    <row r="12" spans="1:26" ht="32.25" customHeight="1" thickTop="1" x14ac:dyDescent="0.25">
      <c r="B12" s="26"/>
      <c r="C12" s="327" t="s">
        <v>274</v>
      </c>
      <c r="D12" s="267" t="s">
        <v>26</v>
      </c>
      <c r="E12" s="254" t="s">
        <v>4</v>
      </c>
      <c r="F12" s="343" t="s">
        <v>225</v>
      </c>
      <c r="G12" s="325" t="s">
        <v>0</v>
      </c>
      <c r="H12" s="325" t="s">
        <v>1</v>
      </c>
      <c r="I12" s="325" t="s">
        <v>2</v>
      </c>
      <c r="J12" s="337" t="s">
        <v>42</v>
      </c>
      <c r="K12" s="339" t="s">
        <v>186</v>
      </c>
      <c r="L12" s="341" t="s">
        <v>187</v>
      </c>
      <c r="M12" s="341"/>
      <c r="N12" s="341"/>
      <c r="O12" s="341"/>
      <c r="P12" s="341" t="s">
        <v>188</v>
      </c>
      <c r="Q12" s="341"/>
      <c r="R12" s="341"/>
      <c r="S12" s="341" t="s">
        <v>189</v>
      </c>
      <c r="T12" s="329" t="s">
        <v>190</v>
      </c>
      <c r="U12" s="27"/>
      <c r="V12" s="7"/>
    </row>
    <row r="13" spans="1:26" ht="36" customHeight="1" thickBot="1" x14ac:dyDescent="0.3">
      <c r="B13" s="28"/>
      <c r="C13" s="328"/>
      <c r="D13" s="268"/>
      <c r="E13" s="255"/>
      <c r="F13" s="344"/>
      <c r="G13" s="326"/>
      <c r="H13" s="326"/>
      <c r="I13" s="326"/>
      <c r="J13" s="338"/>
      <c r="K13" s="340"/>
      <c r="L13" s="224" t="s">
        <v>191</v>
      </c>
      <c r="M13" s="224" t="s">
        <v>192</v>
      </c>
      <c r="N13" s="224" t="s">
        <v>193</v>
      </c>
      <c r="O13" s="224" t="s">
        <v>194</v>
      </c>
      <c r="P13" s="225" t="s">
        <v>195</v>
      </c>
      <c r="Q13" s="225" t="s">
        <v>196</v>
      </c>
      <c r="R13" s="225" t="s">
        <v>197</v>
      </c>
      <c r="S13" s="342"/>
      <c r="T13" s="330"/>
      <c r="U13" s="27"/>
      <c r="V13" s="7"/>
    </row>
    <row r="14" spans="1:26" ht="93.75" customHeight="1" thickTop="1" x14ac:dyDescent="0.25">
      <c r="B14" s="331"/>
      <c r="C14" s="274" t="s">
        <v>198</v>
      </c>
      <c r="D14" s="324" t="s">
        <v>142</v>
      </c>
      <c r="E14" s="176" t="s">
        <v>43</v>
      </c>
      <c r="F14" s="101">
        <f>+Autodiagnóstico!H10</f>
        <v>100</v>
      </c>
      <c r="G14" s="177" t="s">
        <v>229</v>
      </c>
      <c r="H14" s="178"/>
      <c r="I14" s="178" t="s">
        <v>230</v>
      </c>
      <c r="J14" s="179"/>
      <c r="K14" s="133"/>
      <c r="L14" s="133"/>
      <c r="M14" s="133"/>
      <c r="N14" s="133"/>
      <c r="O14" s="133"/>
      <c r="P14" s="152"/>
      <c r="Q14" s="153"/>
      <c r="R14" s="153"/>
      <c r="S14" s="154"/>
      <c r="T14" s="154"/>
      <c r="U14" s="27"/>
    </row>
    <row r="15" spans="1:26" ht="79.5" customHeight="1" x14ac:dyDescent="0.25">
      <c r="B15" s="331"/>
      <c r="C15" s="275"/>
      <c r="D15" s="322"/>
      <c r="E15" s="147" t="s">
        <v>77</v>
      </c>
      <c r="F15" s="97">
        <f>+Autodiagnóstico!H11</f>
        <v>100</v>
      </c>
      <c r="G15" s="180" t="s">
        <v>231</v>
      </c>
      <c r="H15" s="181"/>
      <c r="I15" s="181" t="s">
        <v>232</v>
      </c>
      <c r="J15" s="182"/>
      <c r="K15" s="133"/>
      <c r="L15" s="133"/>
      <c r="M15" s="133"/>
      <c r="N15" s="133"/>
      <c r="O15" s="133"/>
      <c r="P15" s="152"/>
      <c r="Q15" s="155"/>
      <c r="R15" s="155"/>
      <c r="S15" s="156"/>
      <c r="T15" s="156"/>
      <c r="U15" s="27"/>
    </row>
    <row r="16" spans="1:26" ht="69.75" customHeight="1" x14ac:dyDescent="0.25">
      <c r="B16" s="331"/>
      <c r="C16" s="275"/>
      <c r="D16" s="322"/>
      <c r="E16" s="147" t="s">
        <v>199</v>
      </c>
      <c r="F16" s="97">
        <f>+Autodiagnóstico!H12</f>
        <v>100</v>
      </c>
      <c r="G16" s="180" t="s">
        <v>233</v>
      </c>
      <c r="H16" s="181"/>
      <c r="I16" s="181" t="s">
        <v>234</v>
      </c>
      <c r="J16" s="182"/>
      <c r="K16" s="133"/>
      <c r="L16" s="133"/>
      <c r="M16" s="133"/>
      <c r="N16" s="133"/>
      <c r="O16" s="133"/>
      <c r="P16" s="152"/>
      <c r="Q16" s="155"/>
      <c r="R16" s="155"/>
      <c r="S16" s="156"/>
      <c r="T16" s="156"/>
      <c r="U16" s="27"/>
    </row>
    <row r="17" spans="2:21" ht="86.25" customHeight="1" x14ac:dyDescent="0.25">
      <c r="B17" s="331"/>
      <c r="C17" s="275"/>
      <c r="D17" s="322"/>
      <c r="E17" s="147" t="s">
        <v>200</v>
      </c>
      <c r="F17" s="97">
        <f>+Autodiagnóstico!H13</f>
        <v>100</v>
      </c>
      <c r="G17" s="180" t="s">
        <v>235</v>
      </c>
      <c r="H17" s="181"/>
      <c r="I17" s="181" t="s">
        <v>236</v>
      </c>
      <c r="J17" s="182"/>
      <c r="K17" s="133"/>
      <c r="L17" s="133"/>
      <c r="M17" s="133"/>
      <c r="N17" s="133"/>
      <c r="O17" s="133"/>
      <c r="P17" s="152"/>
      <c r="Q17" s="155"/>
      <c r="R17" s="155"/>
      <c r="S17" s="156"/>
      <c r="T17" s="156"/>
      <c r="U17" s="27"/>
    </row>
    <row r="18" spans="2:21" ht="30" customHeight="1" x14ac:dyDescent="0.25">
      <c r="B18" s="331"/>
      <c r="C18" s="275"/>
      <c r="D18" s="322"/>
      <c r="E18" s="196" t="s">
        <v>201</v>
      </c>
      <c r="F18" s="102">
        <f>+Autodiagnóstico!H14</f>
        <v>100</v>
      </c>
      <c r="G18" s="197" t="s">
        <v>237</v>
      </c>
      <c r="H18" s="189"/>
      <c r="I18" s="189" t="s">
        <v>238</v>
      </c>
      <c r="J18" s="198"/>
      <c r="K18" s="169"/>
      <c r="L18" s="169"/>
      <c r="M18" s="169"/>
      <c r="N18" s="169"/>
      <c r="O18" s="169"/>
      <c r="P18" s="170"/>
      <c r="Q18" s="171"/>
      <c r="R18" s="171"/>
      <c r="S18" s="172"/>
      <c r="T18" s="172"/>
      <c r="U18" s="27"/>
    </row>
    <row r="19" spans="2:21" ht="82.5" customHeight="1" x14ac:dyDescent="0.25">
      <c r="B19" s="331"/>
      <c r="C19" s="275"/>
      <c r="D19" s="332" t="s">
        <v>44</v>
      </c>
      <c r="E19" s="191" t="s">
        <v>202</v>
      </c>
      <c r="F19" s="192">
        <f>+Autodiagnóstico!H15</f>
        <v>100</v>
      </c>
      <c r="G19" s="193" t="s">
        <v>239</v>
      </c>
      <c r="H19" s="194"/>
      <c r="I19" s="194" t="s">
        <v>240</v>
      </c>
      <c r="J19" s="195"/>
      <c r="K19" s="157"/>
      <c r="L19" s="157"/>
      <c r="M19" s="157"/>
      <c r="N19" s="157"/>
      <c r="O19" s="157"/>
      <c r="P19" s="158"/>
      <c r="Q19" s="159"/>
      <c r="R19" s="159"/>
      <c r="S19" s="160"/>
      <c r="T19" s="160"/>
      <c r="U19" s="27"/>
    </row>
    <row r="20" spans="2:21" ht="90.75" customHeight="1" x14ac:dyDescent="0.25">
      <c r="B20" s="331"/>
      <c r="C20" s="275"/>
      <c r="D20" s="333"/>
      <c r="E20" s="134" t="s">
        <v>45</v>
      </c>
      <c r="F20" s="105">
        <f>+Autodiagnóstico!H16</f>
        <v>100</v>
      </c>
      <c r="G20" s="180" t="s">
        <v>239</v>
      </c>
      <c r="H20" s="181"/>
      <c r="I20" s="181" t="s">
        <v>240</v>
      </c>
      <c r="J20" s="182"/>
      <c r="K20" s="133"/>
      <c r="L20" s="133"/>
      <c r="M20" s="133"/>
      <c r="N20" s="133"/>
      <c r="O20" s="133"/>
      <c r="P20" s="152"/>
      <c r="Q20" s="155"/>
      <c r="R20" s="155"/>
      <c r="S20" s="156"/>
      <c r="T20" s="156"/>
      <c r="U20" s="27"/>
    </row>
    <row r="21" spans="2:21" ht="81" customHeight="1" thickBot="1" x14ac:dyDescent="0.3">
      <c r="B21" s="331"/>
      <c r="C21" s="276"/>
      <c r="D21" s="334"/>
      <c r="E21" s="135" t="s">
        <v>203</v>
      </c>
      <c r="F21" s="106">
        <f>+Autodiagnóstico!H17</f>
        <v>100</v>
      </c>
      <c r="G21" s="199" t="s">
        <v>229</v>
      </c>
      <c r="H21" s="200"/>
      <c r="I21" s="200" t="s">
        <v>241</v>
      </c>
      <c r="J21" s="201" t="s">
        <v>242</v>
      </c>
      <c r="K21" s="161"/>
      <c r="L21" s="161"/>
      <c r="M21" s="161"/>
      <c r="N21" s="161"/>
      <c r="O21" s="161"/>
      <c r="P21" s="162"/>
      <c r="Q21" s="163"/>
      <c r="R21" s="163"/>
      <c r="S21" s="164"/>
      <c r="T21" s="164"/>
      <c r="U21" s="27"/>
    </row>
    <row r="22" spans="2:21" ht="67.5" customHeight="1" x14ac:dyDescent="0.25">
      <c r="B22" s="331"/>
      <c r="C22" s="274" t="s">
        <v>124</v>
      </c>
      <c r="D22" s="335" t="s">
        <v>46</v>
      </c>
      <c r="E22" s="136" t="s">
        <v>79</v>
      </c>
      <c r="F22" s="103">
        <f>+Autodiagnóstico!H18</f>
        <v>100</v>
      </c>
      <c r="G22" s="202" t="s">
        <v>243</v>
      </c>
      <c r="H22" s="203"/>
      <c r="I22" s="203" t="s">
        <v>240</v>
      </c>
      <c r="J22" s="204"/>
      <c r="K22" s="165"/>
      <c r="L22" s="165"/>
      <c r="M22" s="165"/>
      <c r="N22" s="165"/>
      <c r="O22" s="165"/>
      <c r="P22" s="166"/>
      <c r="Q22" s="167"/>
      <c r="R22" s="167"/>
      <c r="S22" s="168"/>
      <c r="T22" s="168"/>
      <c r="U22" s="27"/>
    </row>
    <row r="23" spans="2:21" ht="64.5" customHeight="1" x14ac:dyDescent="0.25">
      <c r="B23" s="331"/>
      <c r="C23" s="275"/>
      <c r="D23" s="336"/>
      <c r="E23" s="137" t="s">
        <v>47</v>
      </c>
      <c r="F23" s="97">
        <f>+Autodiagnóstico!H19</f>
        <v>100</v>
      </c>
      <c r="G23" s="180" t="s">
        <v>239</v>
      </c>
      <c r="H23" s="181"/>
      <c r="I23" s="181" t="s">
        <v>240</v>
      </c>
      <c r="J23" s="182"/>
      <c r="K23" s="133"/>
      <c r="L23" s="133"/>
      <c r="M23" s="133"/>
      <c r="N23" s="133"/>
      <c r="O23" s="133"/>
      <c r="P23" s="152"/>
      <c r="Q23" s="155"/>
      <c r="R23" s="155"/>
      <c r="S23" s="156"/>
      <c r="T23" s="156"/>
      <c r="U23" s="27"/>
    </row>
    <row r="24" spans="2:21" ht="54" customHeight="1" x14ac:dyDescent="0.25">
      <c r="B24" s="331"/>
      <c r="C24" s="275"/>
      <c r="D24" s="336"/>
      <c r="E24" s="137" t="s">
        <v>204</v>
      </c>
      <c r="F24" s="97">
        <f>+Autodiagnóstico!H20</f>
        <v>100</v>
      </c>
      <c r="G24" s="180" t="s">
        <v>239</v>
      </c>
      <c r="H24" s="181"/>
      <c r="I24" s="181" t="s">
        <v>240</v>
      </c>
      <c r="J24" s="182"/>
      <c r="K24" s="133"/>
      <c r="L24" s="133"/>
      <c r="M24" s="133"/>
      <c r="N24" s="133"/>
      <c r="O24" s="133"/>
      <c r="P24" s="152"/>
      <c r="Q24" s="155"/>
      <c r="R24" s="155"/>
      <c r="S24" s="156"/>
      <c r="T24" s="156"/>
      <c r="U24" s="27"/>
    </row>
    <row r="25" spans="2:21" ht="68.25" customHeight="1" x14ac:dyDescent="0.25">
      <c r="B25" s="331"/>
      <c r="C25" s="275"/>
      <c r="D25" s="336"/>
      <c r="E25" s="137" t="s">
        <v>205</v>
      </c>
      <c r="F25" s="97">
        <f>+Autodiagnóstico!H21</f>
        <v>100</v>
      </c>
      <c r="G25" s="180" t="s">
        <v>239</v>
      </c>
      <c r="H25" s="181"/>
      <c r="I25" s="181" t="s">
        <v>240</v>
      </c>
      <c r="J25" s="182"/>
      <c r="K25" s="133"/>
      <c r="L25" s="133"/>
      <c r="M25" s="133"/>
      <c r="N25" s="133"/>
      <c r="O25" s="133"/>
      <c r="P25" s="152"/>
      <c r="Q25" s="155"/>
      <c r="R25" s="155"/>
      <c r="S25" s="156"/>
      <c r="T25" s="156"/>
      <c r="U25" s="27"/>
    </row>
    <row r="26" spans="2:21" ht="37.5" customHeight="1" x14ac:dyDescent="0.25">
      <c r="B26" s="331"/>
      <c r="C26" s="275"/>
      <c r="D26" s="336"/>
      <c r="E26" s="138" t="s">
        <v>80</v>
      </c>
      <c r="F26" s="97">
        <f>+Autodiagnóstico!H22</f>
        <v>100</v>
      </c>
      <c r="G26" s="180" t="s">
        <v>239</v>
      </c>
      <c r="H26" s="181"/>
      <c r="I26" s="181" t="s">
        <v>240</v>
      </c>
      <c r="J26" s="182"/>
      <c r="K26" s="133"/>
      <c r="L26" s="133"/>
      <c r="M26" s="133"/>
      <c r="N26" s="133"/>
      <c r="O26" s="133"/>
      <c r="P26" s="152"/>
      <c r="Q26" s="155"/>
      <c r="R26" s="155"/>
      <c r="S26" s="156"/>
      <c r="T26" s="156"/>
      <c r="U26" s="27"/>
    </row>
    <row r="27" spans="2:21" ht="53.25" customHeight="1" x14ac:dyDescent="0.25">
      <c r="B27" s="331"/>
      <c r="C27" s="275"/>
      <c r="D27" s="336"/>
      <c r="E27" s="137" t="s">
        <v>143</v>
      </c>
      <c r="F27" s="97">
        <f>+Autodiagnóstico!H23</f>
        <v>100</v>
      </c>
      <c r="G27" s="180" t="s">
        <v>233</v>
      </c>
      <c r="H27" s="181"/>
      <c r="I27" s="181" t="s">
        <v>230</v>
      </c>
      <c r="J27" s="182"/>
      <c r="K27" s="133"/>
      <c r="L27" s="133"/>
      <c r="M27" s="133"/>
      <c r="N27" s="133"/>
      <c r="O27" s="133"/>
      <c r="P27" s="152"/>
      <c r="Q27" s="155"/>
      <c r="R27" s="155"/>
      <c r="S27" s="156"/>
      <c r="T27" s="156"/>
      <c r="U27" s="27"/>
    </row>
    <row r="28" spans="2:21" ht="53.25" customHeight="1" x14ac:dyDescent="0.25">
      <c r="B28" s="331"/>
      <c r="C28" s="275"/>
      <c r="D28" s="336"/>
      <c r="E28" s="139" t="s">
        <v>48</v>
      </c>
      <c r="F28" s="97">
        <f>+Autodiagnóstico!H24</f>
        <v>100</v>
      </c>
      <c r="G28" s="180" t="s">
        <v>233</v>
      </c>
      <c r="H28" s="181"/>
      <c r="I28" s="181" t="s">
        <v>230</v>
      </c>
      <c r="J28" s="182"/>
      <c r="K28" s="133"/>
      <c r="L28" s="133"/>
      <c r="M28" s="133"/>
      <c r="N28" s="133"/>
      <c r="O28" s="133"/>
      <c r="P28" s="152"/>
      <c r="Q28" s="155"/>
      <c r="R28" s="155"/>
      <c r="S28" s="156"/>
      <c r="T28" s="156"/>
      <c r="U28" s="27"/>
    </row>
    <row r="29" spans="2:21" ht="37.5" customHeight="1" x14ac:dyDescent="0.25">
      <c r="B29" s="331"/>
      <c r="C29" s="275"/>
      <c r="D29" s="321"/>
      <c r="E29" s="237" t="s">
        <v>137</v>
      </c>
      <c r="F29" s="102">
        <f>+Autodiagnóstico!H25</f>
        <v>50</v>
      </c>
      <c r="G29" s="197"/>
      <c r="H29" s="189"/>
      <c r="I29" s="189"/>
      <c r="J29" s="198"/>
      <c r="K29" s="169"/>
      <c r="L29" s="169"/>
      <c r="M29" s="169"/>
      <c r="N29" s="169"/>
      <c r="O29" s="169"/>
      <c r="P29" s="170"/>
      <c r="Q29" s="171"/>
      <c r="R29" s="171"/>
      <c r="S29" s="172"/>
      <c r="T29" s="172"/>
      <c r="U29" s="27"/>
    </row>
    <row r="30" spans="2:21" ht="59.25" customHeight="1" x14ac:dyDescent="0.25">
      <c r="B30" s="331"/>
      <c r="C30" s="275"/>
      <c r="D30" s="321" t="s">
        <v>49</v>
      </c>
      <c r="E30" s="143" t="s">
        <v>153</v>
      </c>
      <c r="F30" s="101">
        <f>+Autodiagnóstico!H26</f>
        <v>100</v>
      </c>
      <c r="G30" s="193" t="s">
        <v>239</v>
      </c>
      <c r="H30" s="194"/>
      <c r="I30" s="194" t="s">
        <v>240</v>
      </c>
      <c r="J30" s="195"/>
      <c r="K30" s="157"/>
      <c r="L30" s="157"/>
      <c r="M30" s="157"/>
      <c r="N30" s="157"/>
      <c r="O30" s="157"/>
      <c r="P30" s="158"/>
      <c r="Q30" s="159"/>
      <c r="R30" s="159"/>
      <c r="S30" s="160"/>
      <c r="T30" s="160"/>
      <c r="U30" s="27"/>
    </row>
    <row r="31" spans="2:21" ht="33.75" customHeight="1" x14ac:dyDescent="0.25">
      <c r="B31" s="331"/>
      <c r="C31" s="275"/>
      <c r="D31" s="322"/>
      <c r="E31" s="141" t="s">
        <v>136</v>
      </c>
      <c r="F31" s="97">
        <f>+Autodiagnóstico!H27</f>
        <v>100</v>
      </c>
      <c r="G31" s="180" t="s">
        <v>239</v>
      </c>
      <c r="H31" s="181"/>
      <c r="I31" s="181" t="s">
        <v>244</v>
      </c>
      <c r="J31" s="182"/>
      <c r="K31" s="133"/>
      <c r="L31" s="133"/>
      <c r="M31" s="133"/>
      <c r="N31" s="133"/>
      <c r="O31" s="133"/>
      <c r="P31" s="152"/>
      <c r="Q31" s="155"/>
      <c r="R31" s="155"/>
      <c r="S31" s="156"/>
      <c r="T31" s="156"/>
      <c r="U31" s="27"/>
    </row>
    <row r="32" spans="2:21" ht="76.5" x14ac:dyDescent="0.25">
      <c r="B32" s="151"/>
      <c r="C32" s="275"/>
      <c r="D32" s="322"/>
      <c r="E32" s="141" t="s">
        <v>50</v>
      </c>
      <c r="F32" s="97">
        <f>+Autodiagnóstico!H28</f>
        <v>100</v>
      </c>
      <c r="G32" s="180" t="s">
        <v>239</v>
      </c>
      <c r="H32" s="181"/>
      <c r="I32" s="181" t="s">
        <v>245</v>
      </c>
      <c r="J32" s="182"/>
      <c r="K32" s="133"/>
      <c r="L32" s="133"/>
      <c r="M32" s="133"/>
      <c r="N32" s="133"/>
      <c r="O32" s="133"/>
      <c r="P32" s="152"/>
      <c r="Q32" s="155"/>
      <c r="R32" s="155"/>
      <c r="S32" s="156"/>
      <c r="T32" s="156"/>
      <c r="U32" s="27"/>
    </row>
    <row r="33" spans="2:21" ht="76.5" x14ac:dyDescent="0.25">
      <c r="B33" s="151"/>
      <c r="C33" s="275"/>
      <c r="D33" s="322"/>
      <c r="E33" s="141" t="s">
        <v>81</v>
      </c>
      <c r="F33" s="97">
        <f>+Autodiagnóstico!H29</f>
        <v>100</v>
      </c>
      <c r="G33" s="180" t="s">
        <v>239</v>
      </c>
      <c r="H33" s="181"/>
      <c r="I33" s="181" t="s">
        <v>246</v>
      </c>
      <c r="J33" s="182"/>
      <c r="K33" s="133"/>
      <c r="L33" s="133"/>
      <c r="M33" s="133"/>
      <c r="N33" s="133"/>
      <c r="O33" s="133"/>
      <c r="P33" s="152"/>
      <c r="Q33" s="155"/>
      <c r="R33" s="155"/>
      <c r="S33" s="156"/>
      <c r="T33" s="156"/>
      <c r="U33" s="27"/>
    </row>
    <row r="34" spans="2:21" ht="63.75" x14ac:dyDescent="0.25">
      <c r="B34" s="151"/>
      <c r="C34" s="275"/>
      <c r="D34" s="322"/>
      <c r="E34" s="141" t="s">
        <v>82</v>
      </c>
      <c r="F34" s="97">
        <f>+Autodiagnóstico!H30</f>
        <v>100</v>
      </c>
      <c r="G34" s="180" t="s">
        <v>237</v>
      </c>
      <c r="H34" s="181"/>
      <c r="I34" s="181" t="s">
        <v>247</v>
      </c>
      <c r="J34" s="182"/>
      <c r="K34" s="133"/>
      <c r="L34" s="133"/>
      <c r="M34" s="133"/>
      <c r="N34" s="133"/>
      <c r="O34" s="133"/>
      <c r="P34" s="152"/>
      <c r="Q34" s="155"/>
      <c r="R34" s="155"/>
      <c r="S34" s="156"/>
      <c r="T34" s="156"/>
      <c r="U34" s="27"/>
    </row>
    <row r="35" spans="2:21" ht="76.5" x14ac:dyDescent="0.25">
      <c r="B35" s="151"/>
      <c r="C35" s="275"/>
      <c r="D35" s="322"/>
      <c r="E35" s="141" t="s">
        <v>51</v>
      </c>
      <c r="F35" s="97">
        <f>+Autodiagnóstico!H31</f>
        <v>100</v>
      </c>
      <c r="G35" s="180" t="s">
        <v>239</v>
      </c>
      <c r="H35" s="181"/>
      <c r="I35" s="181" t="s">
        <v>240</v>
      </c>
      <c r="J35" s="182"/>
      <c r="K35" s="133"/>
      <c r="L35" s="133"/>
      <c r="M35" s="133"/>
      <c r="N35" s="133"/>
      <c r="O35" s="133"/>
      <c r="P35" s="152"/>
      <c r="Q35" s="155"/>
      <c r="R35" s="155"/>
      <c r="S35" s="156"/>
      <c r="T35" s="156"/>
      <c r="U35" s="27"/>
    </row>
    <row r="36" spans="2:21" ht="121.5" customHeight="1" x14ac:dyDescent="0.25">
      <c r="B36" s="151"/>
      <c r="C36" s="275"/>
      <c r="D36" s="322"/>
      <c r="E36" s="141" t="s">
        <v>52</v>
      </c>
      <c r="F36" s="97">
        <f>+Autodiagnóstico!H32</f>
        <v>100</v>
      </c>
      <c r="G36" s="180" t="s">
        <v>248</v>
      </c>
      <c r="H36" s="181"/>
      <c r="I36" s="181" t="s">
        <v>249</v>
      </c>
      <c r="J36" s="182" t="s">
        <v>250</v>
      </c>
      <c r="K36" s="133"/>
      <c r="L36" s="133"/>
      <c r="M36" s="133"/>
      <c r="N36" s="133"/>
      <c r="O36" s="133"/>
      <c r="P36" s="152"/>
      <c r="Q36" s="155"/>
      <c r="R36" s="155"/>
      <c r="S36" s="156"/>
      <c r="T36" s="156"/>
      <c r="U36" s="27"/>
    </row>
    <row r="37" spans="2:21" ht="25.5" x14ac:dyDescent="0.25">
      <c r="B37" s="151"/>
      <c r="C37" s="275"/>
      <c r="D37" s="322"/>
      <c r="E37" s="141" t="s">
        <v>139</v>
      </c>
      <c r="F37" s="97">
        <f>+Autodiagnóstico!H33</f>
        <v>100</v>
      </c>
      <c r="G37" s="180"/>
      <c r="H37" s="181"/>
      <c r="I37" s="181"/>
      <c r="J37" s="182"/>
      <c r="K37" s="133"/>
      <c r="L37" s="133"/>
      <c r="M37" s="133"/>
      <c r="N37" s="133"/>
      <c r="O37" s="133"/>
      <c r="P37" s="152"/>
      <c r="Q37" s="155"/>
      <c r="R37" s="155"/>
      <c r="S37" s="156"/>
      <c r="T37" s="156"/>
      <c r="U37" s="27"/>
    </row>
    <row r="38" spans="2:21" ht="58.5" customHeight="1" x14ac:dyDescent="0.25">
      <c r="B38" s="151"/>
      <c r="C38" s="275"/>
      <c r="D38" s="322"/>
      <c r="E38" s="141" t="s">
        <v>53</v>
      </c>
      <c r="F38" s="97">
        <f>+Autodiagnóstico!H34</f>
        <v>100</v>
      </c>
      <c r="G38" s="180" t="s">
        <v>239</v>
      </c>
      <c r="H38" s="181"/>
      <c r="I38" s="181" t="s">
        <v>244</v>
      </c>
      <c r="J38" s="182"/>
      <c r="K38" s="133"/>
      <c r="L38" s="133"/>
      <c r="M38" s="133"/>
      <c r="N38" s="133"/>
      <c r="O38" s="133"/>
      <c r="P38" s="152"/>
      <c r="Q38" s="155"/>
      <c r="R38" s="155"/>
      <c r="S38" s="156"/>
      <c r="T38" s="156"/>
      <c r="U38" s="27"/>
    </row>
    <row r="39" spans="2:21" ht="21.75" customHeight="1" x14ac:dyDescent="0.25">
      <c r="B39" s="151"/>
      <c r="C39" s="275"/>
      <c r="D39" s="322"/>
      <c r="E39" s="141" t="s">
        <v>140</v>
      </c>
      <c r="F39" s="97">
        <f>+Autodiagnóstico!H35</f>
        <v>0</v>
      </c>
      <c r="G39" s="180"/>
      <c r="H39" s="181"/>
      <c r="I39" s="181"/>
      <c r="J39" s="182"/>
      <c r="K39" s="133"/>
      <c r="L39" s="133"/>
      <c r="M39" s="133"/>
      <c r="N39" s="133"/>
      <c r="O39" s="133"/>
      <c r="P39" s="152"/>
      <c r="Q39" s="155"/>
      <c r="R39" s="155"/>
      <c r="S39" s="156"/>
      <c r="T39" s="156"/>
      <c r="U39" s="27"/>
    </row>
    <row r="40" spans="2:21" ht="36.75" customHeight="1" thickBot="1" x14ac:dyDescent="0.3">
      <c r="B40" s="151"/>
      <c r="C40" s="276"/>
      <c r="D40" s="323"/>
      <c r="E40" s="142" t="s">
        <v>141</v>
      </c>
      <c r="F40" s="100">
        <f>+Autodiagnóstico!H36</f>
        <v>0</v>
      </c>
      <c r="G40" s="199"/>
      <c r="H40" s="200"/>
      <c r="I40" s="200"/>
      <c r="J40" s="201"/>
      <c r="K40" s="161"/>
      <c r="L40" s="161"/>
      <c r="M40" s="161"/>
      <c r="N40" s="161"/>
      <c r="O40" s="161"/>
      <c r="P40" s="162"/>
      <c r="Q40" s="163"/>
      <c r="R40" s="163"/>
      <c r="S40" s="164"/>
      <c r="T40" s="164"/>
      <c r="U40" s="27"/>
    </row>
    <row r="41" spans="2:21" ht="86.25" customHeight="1" x14ac:dyDescent="0.25">
      <c r="B41" s="151"/>
      <c r="C41" s="274" t="s">
        <v>206</v>
      </c>
      <c r="D41" s="324" t="s">
        <v>54</v>
      </c>
      <c r="E41" s="150" t="s">
        <v>154</v>
      </c>
      <c r="F41" s="103">
        <f>+Autodiagnóstico!H37</f>
        <v>100</v>
      </c>
      <c r="G41" s="202" t="s">
        <v>237</v>
      </c>
      <c r="H41" s="203"/>
      <c r="I41" s="203" t="s">
        <v>247</v>
      </c>
      <c r="J41" s="204"/>
      <c r="K41" s="165"/>
      <c r="L41" s="165"/>
      <c r="M41" s="165"/>
      <c r="N41" s="165"/>
      <c r="O41" s="165"/>
      <c r="P41" s="166"/>
      <c r="Q41" s="167"/>
      <c r="R41" s="167"/>
      <c r="S41" s="168"/>
      <c r="T41" s="168"/>
      <c r="U41" s="27"/>
    </row>
    <row r="42" spans="2:21" ht="85.5" customHeight="1" x14ac:dyDescent="0.25">
      <c r="B42" s="151"/>
      <c r="C42" s="275"/>
      <c r="D42" s="322"/>
      <c r="E42" s="141" t="s">
        <v>55</v>
      </c>
      <c r="F42" s="97">
        <f>+Autodiagnóstico!H38</f>
        <v>100</v>
      </c>
      <c r="G42" s="180" t="s">
        <v>239</v>
      </c>
      <c r="H42" s="181"/>
      <c r="I42" s="181" t="s">
        <v>240</v>
      </c>
      <c r="J42" s="182"/>
      <c r="K42" s="133"/>
      <c r="L42" s="133"/>
      <c r="M42" s="133"/>
      <c r="N42" s="133"/>
      <c r="O42" s="133"/>
      <c r="P42" s="152"/>
      <c r="Q42" s="155"/>
      <c r="R42" s="155"/>
      <c r="S42" s="156"/>
      <c r="T42" s="156"/>
      <c r="U42" s="27"/>
    </row>
    <row r="43" spans="2:21" ht="63.75" x14ac:dyDescent="0.25">
      <c r="B43" s="151"/>
      <c r="C43" s="275"/>
      <c r="D43" s="322"/>
      <c r="E43" s="141" t="s">
        <v>155</v>
      </c>
      <c r="F43" s="97">
        <f>+Autodiagnóstico!H39</f>
        <v>100</v>
      </c>
      <c r="G43" s="180" t="s">
        <v>237</v>
      </c>
      <c r="H43" s="181"/>
      <c r="I43" s="181" t="s">
        <v>247</v>
      </c>
      <c r="J43" s="182"/>
      <c r="K43" s="133"/>
      <c r="L43" s="133"/>
      <c r="M43" s="133"/>
      <c r="N43" s="133"/>
      <c r="O43" s="133"/>
      <c r="P43" s="152"/>
      <c r="Q43" s="155"/>
      <c r="R43" s="155"/>
      <c r="S43" s="156"/>
      <c r="T43" s="156"/>
      <c r="U43" s="27"/>
    </row>
    <row r="44" spans="2:21" ht="63.75" x14ac:dyDescent="0.25">
      <c r="B44" s="151"/>
      <c r="C44" s="275"/>
      <c r="D44" s="322"/>
      <c r="E44" s="141" t="s">
        <v>56</v>
      </c>
      <c r="F44" s="97">
        <f>+Autodiagnóstico!H40</f>
        <v>100</v>
      </c>
      <c r="G44" s="180" t="s">
        <v>237</v>
      </c>
      <c r="H44" s="181"/>
      <c r="I44" s="181" t="s">
        <v>247</v>
      </c>
      <c r="J44" s="182"/>
      <c r="K44" s="133"/>
      <c r="L44" s="133"/>
      <c r="M44" s="133"/>
      <c r="N44" s="133"/>
      <c r="O44" s="133"/>
      <c r="P44" s="152"/>
      <c r="Q44" s="155"/>
      <c r="R44" s="155"/>
      <c r="S44" s="156"/>
      <c r="T44" s="156"/>
      <c r="U44" s="27"/>
    </row>
    <row r="45" spans="2:21" ht="63.75" x14ac:dyDescent="0.25">
      <c r="B45" s="151"/>
      <c r="C45" s="275"/>
      <c r="D45" s="322"/>
      <c r="E45" s="141" t="s">
        <v>144</v>
      </c>
      <c r="F45" s="97">
        <f>+Autodiagnóstico!H41</f>
        <v>100</v>
      </c>
      <c r="G45" s="180" t="s">
        <v>237</v>
      </c>
      <c r="H45" s="181"/>
      <c r="I45" s="181" t="s">
        <v>247</v>
      </c>
      <c r="J45" s="182"/>
      <c r="K45" s="133"/>
      <c r="L45" s="133"/>
      <c r="M45" s="133"/>
      <c r="N45" s="133"/>
      <c r="O45" s="133"/>
      <c r="P45" s="152"/>
      <c r="Q45" s="155"/>
      <c r="R45" s="155"/>
      <c r="S45" s="156"/>
      <c r="T45" s="156"/>
      <c r="U45" s="27"/>
    </row>
    <row r="46" spans="2:21" ht="127.5" x14ac:dyDescent="0.25">
      <c r="B46" s="151"/>
      <c r="C46" s="275"/>
      <c r="D46" s="322"/>
      <c r="E46" s="141" t="s">
        <v>145</v>
      </c>
      <c r="F46" s="97">
        <f>+Autodiagnóstico!H42</f>
        <v>100</v>
      </c>
      <c r="G46" s="180" t="s">
        <v>261</v>
      </c>
      <c r="H46" s="181"/>
      <c r="I46" s="181" t="s">
        <v>247</v>
      </c>
      <c r="J46" s="182"/>
      <c r="K46" s="133"/>
      <c r="L46" s="133"/>
      <c r="M46" s="133"/>
      <c r="N46" s="133"/>
      <c r="O46" s="133"/>
      <c r="P46" s="152"/>
      <c r="Q46" s="155"/>
      <c r="R46" s="155"/>
      <c r="S46" s="156"/>
      <c r="T46" s="156"/>
      <c r="U46" s="27"/>
    </row>
    <row r="47" spans="2:21" ht="63.75" x14ac:dyDescent="0.25">
      <c r="B47" s="151"/>
      <c r="C47" s="275"/>
      <c r="D47" s="322"/>
      <c r="E47" s="141" t="s">
        <v>146</v>
      </c>
      <c r="F47" s="97">
        <f>+Autodiagnóstico!H43</f>
        <v>100</v>
      </c>
      <c r="G47" s="180" t="s">
        <v>237</v>
      </c>
      <c r="H47" s="181"/>
      <c r="I47" s="181" t="s">
        <v>247</v>
      </c>
      <c r="J47" s="182"/>
      <c r="K47" s="133"/>
      <c r="L47" s="133"/>
      <c r="M47" s="133"/>
      <c r="N47" s="133"/>
      <c r="O47" s="133"/>
      <c r="P47" s="152"/>
      <c r="Q47" s="155"/>
      <c r="R47" s="155"/>
      <c r="S47" s="156"/>
      <c r="T47" s="156"/>
      <c r="U47" s="27"/>
    </row>
    <row r="48" spans="2:21" ht="63.75" x14ac:dyDescent="0.25">
      <c r="B48" s="151"/>
      <c r="C48" s="275"/>
      <c r="D48" s="322"/>
      <c r="E48" s="141" t="s">
        <v>126</v>
      </c>
      <c r="F48" s="97">
        <f>+Autodiagnóstico!H44</f>
        <v>100</v>
      </c>
      <c r="G48" s="180" t="s">
        <v>237</v>
      </c>
      <c r="H48" s="181"/>
      <c r="I48" s="181" t="s">
        <v>247</v>
      </c>
      <c r="J48" s="182"/>
      <c r="K48" s="133"/>
      <c r="L48" s="133"/>
      <c r="M48" s="133"/>
      <c r="N48" s="133"/>
      <c r="O48" s="133"/>
      <c r="P48" s="152"/>
      <c r="Q48" s="155"/>
      <c r="R48" s="155"/>
      <c r="S48" s="156"/>
      <c r="T48" s="156"/>
      <c r="U48" s="27"/>
    </row>
    <row r="49" spans="2:21" ht="38.25" x14ac:dyDescent="0.25">
      <c r="B49" s="151"/>
      <c r="C49" s="275"/>
      <c r="D49" s="322"/>
      <c r="E49" s="141" t="s">
        <v>156</v>
      </c>
      <c r="F49" s="97">
        <f>+Autodiagnóstico!H45</f>
        <v>100</v>
      </c>
      <c r="G49" s="183"/>
      <c r="H49" s="181"/>
      <c r="I49" s="181"/>
      <c r="J49" s="182"/>
      <c r="K49" s="133"/>
      <c r="L49" s="133"/>
      <c r="M49" s="133"/>
      <c r="N49" s="133"/>
      <c r="O49" s="133"/>
      <c r="P49" s="152"/>
      <c r="Q49" s="155"/>
      <c r="R49" s="155"/>
      <c r="S49" s="156"/>
      <c r="T49" s="156"/>
      <c r="U49" s="27"/>
    </row>
    <row r="50" spans="2:21" ht="25.5" x14ac:dyDescent="0.25">
      <c r="B50" s="151"/>
      <c r="C50" s="275"/>
      <c r="D50" s="322"/>
      <c r="E50" s="144" t="s">
        <v>127</v>
      </c>
      <c r="F50" s="102">
        <f>+Autodiagnóstico!H46</f>
        <v>0</v>
      </c>
      <c r="G50" s="188"/>
      <c r="H50" s="189"/>
      <c r="I50" s="189"/>
      <c r="J50" s="198"/>
      <c r="K50" s="169"/>
      <c r="L50" s="169"/>
      <c r="M50" s="169"/>
      <c r="N50" s="169"/>
      <c r="O50" s="169"/>
      <c r="P50" s="170"/>
      <c r="Q50" s="171"/>
      <c r="R50" s="171"/>
      <c r="S50" s="172"/>
      <c r="T50" s="172"/>
      <c r="U50" s="27"/>
    </row>
    <row r="51" spans="2:21" ht="63.75" x14ac:dyDescent="0.25">
      <c r="B51" s="151"/>
      <c r="C51" s="275"/>
      <c r="D51" s="322" t="s">
        <v>57</v>
      </c>
      <c r="E51" s="140" t="s">
        <v>147</v>
      </c>
      <c r="F51" s="99">
        <f>+Autodiagnóstico!H47</f>
        <v>100</v>
      </c>
      <c r="G51" s="214" t="s">
        <v>237</v>
      </c>
      <c r="H51" s="215"/>
      <c r="I51" s="215" t="s">
        <v>247</v>
      </c>
      <c r="J51" s="216"/>
      <c r="K51" s="217"/>
      <c r="L51" s="217"/>
      <c r="M51" s="217"/>
      <c r="N51" s="217"/>
      <c r="O51" s="217"/>
      <c r="P51" s="218"/>
      <c r="Q51" s="219"/>
      <c r="R51" s="219"/>
      <c r="S51" s="220"/>
      <c r="T51" s="220"/>
      <c r="U51" s="27"/>
    </row>
    <row r="52" spans="2:21" ht="89.25" x14ac:dyDescent="0.25">
      <c r="B52" s="151"/>
      <c r="C52" s="275"/>
      <c r="D52" s="322"/>
      <c r="E52" s="141" t="s">
        <v>83</v>
      </c>
      <c r="F52" s="97">
        <f>+Autodiagnóstico!H48</f>
        <v>100</v>
      </c>
      <c r="G52" s="183" t="s">
        <v>251</v>
      </c>
      <c r="H52" s="181"/>
      <c r="I52" s="181" t="s">
        <v>240</v>
      </c>
      <c r="J52" s="182"/>
      <c r="K52" s="133"/>
      <c r="L52" s="133"/>
      <c r="M52" s="133"/>
      <c r="N52" s="133"/>
      <c r="O52" s="133"/>
      <c r="P52" s="152"/>
      <c r="Q52" s="155"/>
      <c r="R52" s="155"/>
      <c r="S52" s="156"/>
      <c r="T52" s="156"/>
      <c r="U52" s="27"/>
    </row>
    <row r="53" spans="2:21" ht="89.25" x14ac:dyDescent="0.25">
      <c r="B53" s="151"/>
      <c r="C53" s="275"/>
      <c r="D53" s="322"/>
      <c r="E53" s="141" t="s">
        <v>84</v>
      </c>
      <c r="F53" s="97">
        <f>+Autodiagnóstico!H49</f>
        <v>100</v>
      </c>
      <c r="G53" s="183" t="s">
        <v>251</v>
      </c>
      <c r="H53" s="181"/>
      <c r="I53" s="181" t="s">
        <v>244</v>
      </c>
      <c r="J53" s="182"/>
      <c r="K53" s="133"/>
      <c r="L53" s="133"/>
      <c r="M53" s="133"/>
      <c r="N53" s="133"/>
      <c r="O53" s="133"/>
      <c r="P53" s="152"/>
      <c r="Q53" s="155"/>
      <c r="R53" s="155"/>
      <c r="S53" s="156"/>
      <c r="T53" s="156"/>
      <c r="U53" s="27"/>
    </row>
    <row r="54" spans="2:21" ht="38.25" x14ac:dyDescent="0.25">
      <c r="B54" s="151"/>
      <c r="C54" s="275"/>
      <c r="D54" s="322"/>
      <c r="E54" s="144" t="s">
        <v>128</v>
      </c>
      <c r="F54" s="102">
        <f>+Autodiagnóstico!H50</f>
        <v>0</v>
      </c>
      <c r="G54" s="188"/>
      <c r="H54" s="189"/>
      <c r="I54" s="189"/>
      <c r="J54" s="198"/>
      <c r="K54" s="169"/>
      <c r="L54" s="169"/>
      <c r="M54" s="169"/>
      <c r="N54" s="169"/>
      <c r="O54" s="169"/>
      <c r="P54" s="170"/>
      <c r="Q54" s="171"/>
      <c r="R54" s="171"/>
      <c r="S54" s="172"/>
      <c r="T54" s="172"/>
      <c r="U54" s="27"/>
    </row>
    <row r="55" spans="2:21" ht="51.75" thickBot="1" x14ac:dyDescent="0.3">
      <c r="B55" s="29"/>
      <c r="C55" s="275"/>
      <c r="D55" s="322" t="s">
        <v>134</v>
      </c>
      <c r="E55" s="146" t="s">
        <v>132</v>
      </c>
      <c r="F55" s="99">
        <f>+Autodiagnóstico!H51</f>
        <v>100</v>
      </c>
      <c r="G55" s="221"/>
      <c r="H55" s="215"/>
      <c r="I55" s="215"/>
      <c r="J55" s="216"/>
      <c r="K55" s="217"/>
      <c r="L55" s="217"/>
      <c r="M55" s="217"/>
      <c r="N55" s="217"/>
      <c r="O55" s="217"/>
      <c r="P55" s="218"/>
      <c r="Q55" s="219"/>
      <c r="R55" s="219"/>
      <c r="S55" s="220"/>
      <c r="T55" s="220"/>
      <c r="U55" s="27"/>
    </row>
    <row r="56" spans="2:21" ht="51" x14ac:dyDescent="0.25">
      <c r="B56" s="26"/>
      <c r="C56" s="275"/>
      <c r="D56" s="322"/>
      <c r="E56" s="147" t="s">
        <v>78</v>
      </c>
      <c r="F56" s="97">
        <f>+Autodiagnóstico!H52</f>
        <v>100</v>
      </c>
      <c r="G56" s="180"/>
      <c r="H56" s="181"/>
      <c r="I56" s="181"/>
      <c r="J56" s="182"/>
      <c r="K56" s="133"/>
      <c r="L56" s="133"/>
      <c r="M56" s="133"/>
      <c r="N56" s="133"/>
      <c r="O56" s="133"/>
      <c r="P56" s="152"/>
      <c r="Q56" s="155"/>
      <c r="R56" s="155"/>
      <c r="S56" s="156"/>
      <c r="T56" s="156"/>
      <c r="U56" s="27"/>
    </row>
    <row r="57" spans="2:21" ht="25.5" x14ac:dyDescent="0.25">
      <c r="B57" s="26"/>
      <c r="C57" s="275"/>
      <c r="D57" s="322"/>
      <c r="E57" s="148" t="s">
        <v>135</v>
      </c>
      <c r="F57" s="97">
        <f>+Autodiagnóstico!H53</f>
        <v>100</v>
      </c>
      <c r="G57" s="183"/>
      <c r="H57" s="181"/>
      <c r="I57" s="181"/>
      <c r="J57" s="182"/>
      <c r="K57" s="133"/>
      <c r="L57" s="133"/>
      <c r="M57" s="133"/>
      <c r="N57" s="133"/>
      <c r="O57" s="133"/>
      <c r="P57" s="152"/>
      <c r="Q57" s="155"/>
      <c r="R57" s="155"/>
      <c r="S57" s="156"/>
      <c r="T57" s="156"/>
      <c r="U57" s="27"/>
    </row>
    <row r="58" spans="2:21" ht="51" x14ac:dyDescent="0.25">
      <c r="B58" s="26"/>
      <c r="C58" s="275"/>
      <c r="D58" s="322"/>
      <c r="E58" s="149" t="s">
        <v>125</v>
      </c>
      <c r="F58" s="102">
        <f>+Autodiagnóstico!H54</f>
        <v>100</v>
      </c>
      <c r="G58" s="188"/>
      <c r="H58" s="189"/>
      <c r="I58" s="189"/>
      <c r="J58" s="222"/>
      <c r="K58" s="169"/>
      <c r="L58" s="169"/>
      <c r="M58" s="169"/>
      <c r="N58" s="169"/>
      <c r="O58" s="169"/>
      <c r="P58" s="170"/>
      <c r="Q58" s="171"/>
      <c r="R58" s="171"/>
      <c r="S58" s="172"/>
      <c r="T58" s="172"/>
      <c r="U58" s="27"/>
    </row>
    <row r="59" spans="2:21" ht="89.25" x14ac:dyDescent="0.25">
      <c r="B59" s="26"/>
      <c r="C59" s="275"/>
      <c r="D59" s="321" t="s">
        <v>58</v>
      </c>
      <c r="E59" s="143" t="s">
        <v>85</v>
      </c>
      <c r="F59" s="101">
        <f>+Autodiagnóstico!H55</f>
        <v>50</v>
      </c>
      <c r="G59" s="213" t="s">
        <v>251</v>
      </c>
      <c r="H59" s="194"/>
      <c r="I59" s="194" t="s">
        <v>245</v>
      </c>
      <c r="J59" s="205"/>
      <c r="K59" s="157"/>
      <c r="L59" s="157"/>
      <c r="M59" s="157"/>
      <c r="N59" s="157"/>
      <c r="O59" s="157"/>
      <c r="P59" s="158"/>
      <c r="Q59" s="159"/>
      <c r="R59" s="159"/>
      <c r="S59" s="160"/>
      <c r="T59" s="160"/>
      <c r="U59" s="27"/>
    </row>
    <row r="60" spans="2:21" ht="89.25" x14ac:dyDescent="0.25">
      <c r="B60" s="26"/>
      <c r="C60" s="275"/>
      <c r="D60" s="322"/>
      <c r="E60" s="141" t="s">
        <v>86</v>
      </c>
      <c r="F60" s="97">
        <f>+Autodiagnóstico!H56</f>
        <v>100</v>
      </c>
      <c r="G60" s="183" t="s">
        <v>251</v>
      </c>
      <c r="H60" s="181"/>
      <c r="I60" s="181" t="s">
        <v>246</v>
      </c>
      <c r="J60" s="184"/>
      <c r="K60" s="133"/>
      <c r="L60" s="133"/>
      <c r="M60" s="133"/>
      <c r="N60" s="133"/>
      <c r="O60" s="133"/>
      <c r="P60" s="152"/>
      <c r="Q60" s="155"/>
      <c r="R60" s="155"/>
      <c r="S60" s="156"/>
      <c r="T60" s="156"/>
      <c r="U60" s="27"/>
    </row>
    <row r="61" spans="2:21" ht="89.25" x14ac:dyDescent="0.25">
      <c r="B61" s="26"/>
      <c r="C61" s="275"/>
      <c r="D61" s="322"/>
      <c r="E61" s="141" t="s">
        <v>138</v>
      </c>
      <c r="F61" s="97">
        <f>+Autodiagnóstico!H57</f>
        <v>100</v>
      </c>
      <c r="G61" s="183" t="s">
        <v>251</v>
      </c>
      <c r="H61" s="181"/>
      <c r="I61" s="181" t="s">
        <v>252</v>
      </c>
      <c r="J61" s="184"/>
      <c r="K61" s="133"/>
      <c r="L61" s="133"/>
      <c r="M61" s="133"/>
      <c r="N61" s="133"/>
      <c r="O61" s="133"/>
      <c r="P61" s="152"/>
      <c r="Q61" s="155"/>
      <c r="R61" s="155"/>
      <c r="S61" s="156"/>
      <c r="T61" s="156"/>
      <c r="U61" s="27"/>
    </row>
    <row r="62" spans="2:21" ht="90" thickBot="1" x14ac:dyDescent="0.3">
      <c r="B62" s="26"/>
      <c r="C62" s="276"/>
      <c r="D62" s="323"/>
      <c r="E62" s="142" t="s">
        <v>87</v>
      </c>
      <c r="F62" s="100">
        <f>+Autodiagnóstico!H58</f>
        <v>100</v>
      </c>
      <c r="G62" s="206" t="s">
        <v>251</v>
      </c>
      <c r="H62" s="200"/>
      <c r="I62" s="200" t="s">
        <v>253</v>
      </c>
      <c r="J62" s="207"/>
      <c r="K62" s="161"/>
      <c r="L62" s="161"/>
      <c r="M62" s="161"/>
      <c r="N62" s="161"/>
      <c r="O62" s="161"/>
      <c r="P62" s="162"/>
      <c r="Q62" s="163"/>
      <c r="R62" s="163"/>
      <c r="S62" s="164"/>
      <c r="T62" s="164"/>
      <c r="U62" s="27"/>
    </row>
    <row r="63" spans="2:21" ht="63.75" x14ac:dyDescent="0.25">
      <c r="B63" s="26"/>
      <c r="C63" s="274" t="s">
        <v>207</v>
      </c>
      <c r="D63" s="324" t="s">
        <v>59</v>
      </c>
      <c r="E63" s="150" t="s">
        <v>88</v>
      </c>
      <c r="F63" s="103">
        <f>+Autodiagnóstico!H59</f>
        <v>0</v>
      </c>
      <c r="G63" s="202" t="s">
        <v>237</v>
      </c>
      <c r="H63" s="203"/>
      <c r="I63" s="203" t="s">
        <v>247</v>
      </c>
      <c r="J63" s="210"/>
      <c r="K63" s="165"/>
      <c r="L63" s="165"/>
      <c r="M63" s="165"/>
      <c r="N63" s="165"/>
      <c r="O63" s="165"/>
      <c r="P63" s="166"/>
      <c r="Q63" s="167"/>
      <c r="R63" s="167"/>
      <c r="S63" s="168"/>
      <c r="T63" s="168"/>
      <c r="U63" s="27"/>
    </row>
    <row r="64" spans="2:21" ht="63.75" x14ac:dyDescent="0.25">
      <c r="B64" s="26"/>
      <c r="C64" s="275"/>
      <c r="D64" s="322"/>
      <c r="E64" s="141" t="s">
        <v>60</v>
      </c>
      <c r="F64" s="97">
        <f>+Autodiagnóstico!H60</f>
        <v>100</v>
      </c>
      <c r="G64" s="180" t="s">
        <v>237</v>
      </c>
      <c r="H64" s="185"/>
      <c r="I64" s="186" t="s">
        <v>247</v>
      </c>
      <c r="J64" s="184"/>
      <c r="K64" s="133"/>
      <c r="L64" s="133"/>
      <c r="M64" s="133"/>
      <c r="N64" s="133"/>
      <c r="O64" s="133"/>
      <c r="P64" s="152"/>
      <c r="Q64" s="155"/>
      <c r="R64" s="155"/>
      <c r="S64" s="156"/>
      <c r="T64" s="156"/>
      <c r="U64" s="27"/>
    </row>
    <row r="65" spans="2:21" ht="216.75" x14ac:dyDescent="0.25">
      <c r="B65" s="26"/>
      <c r="C65" s="275"/>
      <c r="D65" s="322"/>
      <c r="E65" s="141" t="s">
        <v>61</v>
      </c>
      <c r="F65" s="97">
        <f>+Autodiagnóstico!H61</f>
        <v>100</v>
      </c>
      <c r="G65" s="180" t="s">
        <v>251</v>
      </c>
      <c r="H65" s="185"/>
      <c r="I65" s="186" t="s">
        <v>254</v>
      </c>
      <c r="J65" s="184" t="s">
        <v>242</v>
      </c>
      <c r="K65" s="133"/>
      <c r="L65" s="133"/>
      <c r="M65" s="133"/>
      <c r="N65" s="133"/>
      <c r="O65" s="133"/>
      <c r="P65" s="152"/>
      <c r="Q65" s="155"/>
      <c r="R65" s="155"/>
      <c r="S65" s="156"/>
      <c r="T65" s="156"/>
      <c r="U65" s="27"/>
    </row>
    <row r="66" spans="2:21" ht="89.25" x14ac:dyDescent="0.25">
      <c r="B66" s="173"/>
      <c r="C66" s="275"/>
      <c r="D66" s="322"/>
      <c r="E66" s="141" t="s">
        <v>89</v>
      </c>
      <c r="F66" s="97">
        <f>+Autodiagnóstico!H62</f>
        <v>100</v>
      </c>
      <c r="G66" s="180" t="s">
        <v>251</v>
      </c>
      <c r="H66" s="185"/>
      <c r="I66" s="186" t="s">
        <v>255</v>
      </c>
      <c r="J66" s="184"/>
      <c r="K66" s="133"/>
      <c r="L66" s="133"/>
      <c r="M66" s="133"/>
      <c r="N66" s="133"/>
      <c r="O66" s="133"/>
      <c r="P66" s="152"/>
      <c r="Q66" s="155"/>
      <c r="R66" s="155"/>
      <c r="S66" s="156"/>
      <c r="T66" s="156"/>
      <c r="U66" s="27"/>
    </row>
    <row r="67" spans="2:21" ht="89.25" x14ac:dyDescent="0.25">
      <c r="B67" s="173"/>
      <c r="C67" s="275"/>
      <c r="D67" s="322"/>
      <c r="E67" s="141" t="s">
        <v>62</v>
      </c>
      <c r="F67" s="97">
        <f>+Autodiagnóstico!H63</f>
        <v>100</v>
      </c>
      <c r="G67" s="180" t="s">
        <v>251</v>
      </c>
      <c r="H67" s="185"/>
      <c r="I67" s="186" t="s">
        <v>256</v>
      </c>
      <c r="J67" s="184"/>
      <c r="K67" s="133"/>
      <c r="L67" s="133"/>
      <c r="M67" s="133"/>
      <c r="N67" s="133"/>
      <c r="O67" s="133"/>
      <c r="P67" s="152"/>
      <c r="Q67" s="155"/>
      <c r="R67" s="155"/>
      <c r="S67" s="156"/>
      <c r="T67" s="156"/>
      <c r="U67" s="27"/>
    </row>
    <row r="68" spans="2:21" ht="89.25" x14ac:dyDescent="0.25">
      <c r="B68" s="173"/>
      <c r="C68" s="275"/>
      <c r="D68" s="322"/>
      <c r="E68" s="141" t="s">
        <v>90</v>
      </c>
      <c r="F68" s="97">
        <f>+Autodiagnóstico!H64</f>
        <v>100</v>
      </c>
      <c r="G68" s="180" t="s">
        <v>251</v>
      </c>
      <c r="H68" s="185"/>
      <c r="I68" s="186" t="s">
        <v>257</v>
      </c>
      <c r="J68" s="184"/>
      <c r="K68" s="133"/>
      <c r="L68" s="133"/>
      <c r="M68" s="133"/>
      <c r="N68" s="133"/>
      <c r="O68" s="133"/>
      <c r="P68" s="152"/>
      <c r="Q68" s="155"/>
      <c r="R68" s="155"/>
      <c r="S68" s="156"/>
      <c r="T68" s="156"/>
      <c r="U68" s="27"/>
    </row>
    <row r="69" spans="2:21" ht="90" thickBot="1" x14ac:dyDescent="0.3">
      <c r="B69" s="173"/>
      <c r="C69" s="276"/>
      <c r="D69" s="323"/>
      <c r="E69" s="142" t="s">
        <v>129</v>
      </c>
      <c r="F69" s="100">
        <f>+Autodiagnóstico!H65</f>
        <v>100</v>
      </c>
      <c r="G69" s="199" t="s">
        <v>251</v>
      </c>
      <c r="H69" s="211"/>
      <c r="I69" s="212" t="s">
        <v>258</v>
      </c>
      <c r="J69" s="207"/>
      <c r="K69" s="161"/>
      <c r="L69" s="161"/>
      <c r="M69" s="161"/>
      <c r="N69" s="161"/>
      <c r="O69" s="161"/>
      <c r="P69" s="162"/>
      <c r="Q69" s="163"/>
      <c r="R69" s="163"/>
      <c r="S69" s="164"/>
      <c r="T69" s="164"/>
      <c r="U69" s="27"/>
    </row>
    <row r="70" spans="2:21" ht="117.75" customHeight="1" x14ac:dyDescent="0.25">
      <c r="B70" s="173"/>
      <c r="C70" s="275" t="s">
        <v>208</v>
      </c>
      <c r="D70" s="321" t="s">
        <v>164</v>
      </c>
      <c r="E70" s="143" t="s">
        <v>157</v>
      </c>
      <c r="F70" s="101">
        <f>+Autodiagnóstico!H66</f>
        <v>100</v>
      </c>
      <c r="G70" s="193" t="s">
        <v>251</v>
      </c>
      <c r="H70" s="208"/>
      <c r="I70" s="209" t="s">
        <v>240</v>
      </c>
      <c r="J70" s="205"/>
      <c r="K70" s="157"/>
      <c r="L70" s="157"/>
      <c r="M70" s="157"/>
      <c r="N70" s="157"/>
      <c r="O70" s="157"/>
      <c r="P70" s="158"/>
      <c r="Q70" s="159"/>
      <c r="R70" s="159"/>
      <c r="S70" s="160"/>
      <c r="T70" s="160"/>
      <c r="U70" s="27"/>
    </row>
    <row r="71" spans="2:21" ht="46.5" customHeight="1" x14ac:dyDescent="0.25">
      <c r="B71" s="173"/>
      <c r="C71" s="275"/>
      <c r="D71" s="322"/>
      <c r="E71" s="143" t="s">
        <v>148</v>
      </c>
      <c r="F71" s="97">
        <f>+Autodiagnóstico!H67</f>
        <v>100</v>
      </c>
      <c r="G71" s="180"/>
      <c r="H71" s="185"/>
      <c r="I71" s="186"/>
      <c r="J71" s="184"/>
      <c r="K71" s="133"/>
      <c r="L71" s="133"/>
      <c r="M71" s="133"/>
      <c r="N71" s="133"/>
      <c r="O71" s="133"/>
      <c r="P71" s="152"/>
      <c r="Q71" s="155"/>
      <c r="R71" s="155"/>
      <c r="S71" s="156"/>
      <c r="T71" s="156"/>
      <c r="U71" s="27"/>
    </row>
    <row r="72" spans="2:21" ht="81" customHeight="1" x14ac:dyDescent="0.25">
      <c r="B72" s="173"/>
      <c r="C72" s="275"/>
      <c r="D72" s="322"/>
      <c r="E72" s="141" t="s">
        <v>151</v>
      </c>
      <c r="F72" s="97">
        <f>+Autodiagnóstico!H68</f>
        <v>100</v>
      </c>
      <c r="G72" s="180" t="s">
        <v>237</v>
      </c>
      <c r="H72" s="185"/>
      <c r="I72" s="186" t="s">
        <v>247</v>
      </c>
      <c r="J72" s="184"/>
      <c r="K72" s="133"/>
      <c r="L72" s="133"/>
      <c r="M72" s="133"/>
      <c r="N72" s="133"/>
      <c r="O72" s="133"/>
      <c r="P72" s="152"/>
      <c r="Q72" s="155"/>
      <c r="R72" s="155"/>
      <c r="S72" s="156"/>
      <c r="T72" s="156"/>
      <c r="U72" s="27"/>
    </row>
    <row r="73" spans="2:21" ht="204" x14ac:dyDescent="0.25">
      <c r="B73" s="173"/>
      <c r="C73" s="275"/>
      <c r="D73" s="322"/>
      <c r="E73" s="141" t="s">
        <v>149</v>
      </c>
      <c r="F73" s="97">
        <f>+Autodiagnóstico!H69</f>
        <v>100</v>
      </c>
      <c r="G73" s="180" t="s">
        <v>259</v>
      </c>
      <c r="H73" s="185"/>
      <c r="I73" s="186" t="s">
        <v>260</v>
      </c>
      <c r="J73" s="184" t="s">
        <v>250</v>
      </c>
      <c r="K73" s="133"/>
      <c r="L73" s="133"/>
      <c r="M73" s="133"/>
      <c r="N73" s="133"/>
      <c r="O73" s="133"/>
      <c r="P73" s="152"/>
      <c r="Q73" s="155"/>
      <c r="R73" s="155"/>
      <c r="S73" s="156"/>
      <c r="T73" s="156"/>
      <c r="U73" s="27"/>
    </row>
    <row r="74" spans="2:21" ht="59.25" customHeight="1" x14ac:dyDescent="0.25">
      <c r="B74" s="173"/>
      <c r="C74" s="275"/>
      <c r="D74" s="322"/>
      <c r="E74" s="141" t="s">
        <v>150</v>
      </c>
      <c r="F74" s="97">
        <f>+Autodiagnóstico!H70</f>
        <v>50</v>
      </c>
      <c r="G74" s="180"/>
      <c r="H74" s="186"/>
      <c r="I74" s="186"/>
      <c r="J74" s="184"/>
      <c r="K74" s="133"/>
      <c r="L74" s="133"/>
      <c r="M74" s="133"/>
      <c r="N74" s="133"/>
      <c r="O74" s="133"/>
      <c r="P74" s="152"/>
      <c r="Q74" s="155"/>
      <c r="R74" s="155"/>
      <c r="S74" s="156"/>
      <c r="T74" s="156"/>
      <c r="U74" s="27"/>
    </row>
    <row r="75" spans="2:21" ht="42" customHeight="1" x14ac:dyDescent="0.25">
      <c r="B75" s="173"/>
      <c r="C75" s="275"/>
      <c r="D75" s="322"/>
      <c r="E75" s="141" t="s">
        <v>91</v>
      </c>
      <c r="F75" s="97">
        <f>+Autodiagnóstico!H71</f>
        <v>100</v>
      </c>
      <c r="G75" s="180"/>
      <c r="H75" s="186"/>
      <c r="I75" s="186"/>
      <c r="J75" s="184"/>
      <c r="K75" s="133"/>
      <c r="L75" s="133"/>
      <c r="M75" s="133"/>
      <c r="N75" s="133"/>
      <c r="O75" s="133"/>
      <c r="P75" s="152"/>
      <c r="Q75" s="155"/>
      <c r="R75" s="155"/>
      <c r="S75" s="156"/>
      <c r="T75" s="156"/>
      <c r="U75" s="27"/>
    </row>
    <row r="76" spans="2:21" ht="45.75" customHeight="1" x14ac:dyDescent="0.25">
      <c r="B76" s="173"/>
      <c r="C76" s="275"/>
      <c r="D76" s="322"/>
      <c r="E76" s="141" t="s">
        <v>131</v>
      </c>
      <c r="F76" s="97">
        <f>+Autodiagnóstico!H72</f>
        <v>100</v>
      </c>
      <c r="G76" s="180"/>
      <c r="H76" s="186"/>
      <c r="I76" s="186"/>
      <c r="J76" s="184"/>
      <c r="K76" s="133"/>
      <c r="L76" s="133"/>
      <c r="M76" s="133"/>
      <c r="N76" s="133"/>
      <c r="O76" s="133"/>
      <c r="P76" s="152"/>
      <c r="Q76" s="155"/>
      <c r="R76" s="155"/>
      <c r="S76" s="156"/>
      <c r="T76" s="156"/>
      <c r="U76" s="27"/>
    </row>
    <row r="77" spans="2:21" ht="45" customHeight="1" x14ac:dyDescent="0.25">
      <c r="B77" s="173"/>
      <c r="C77" s="275"/>
      <c r="D77" s="322"/>
      <c r="E77" s="141" t="s">
        <v>63</v>
      </c>
      <c r="F77" s="97">
        <f>+Autodiagnóstico!H73</f>
        <v>100</v>
      </c>
      <c r="G77" s="180"/>
      <c r="H77" s="186"/>
      <c r="I77" s="186"/>
      <c r="J77" s="184"/>
      <c r="K77" s="133"/>
      <c r="L77" s="133"/>
      <c r="M77" s="133"/>
      <c r="N77" s="133"/>
      <c r="O77" s="133"/>
      <c r="P77" s="152"/>
      <c r="Q77" s="155"/>
      <c r="R77" s="155"/>
      <c r="S77" s="156"/>
      <c r="T77" s="156"/>
      <c r="U77" s="27"/>
    </row>
    <row r="78" spans="2:21" ht="40.5" customHeight="1" x14ac:dyDescent="0.25">
      <c r="B78" s="173"/>
      <c r="C78" s="275"/>
      <c r="D78" s="322"/>
      <c r="E78" s="145" t="s">
        <v>130</v>
      </c>
      <c r="F78" s="97">
        <f>+Autodiagnóstico!H74</f>
        <v>100</v>
      </c>
      <c r="G78" s="180"/>
      <c r="H78" s="186"/>
      <c r="I78" s="186"/>
      <c r="J78" s="184"/>
      <c r="K78" s="133"/>
      <c r="L78" s="133"/>
      <c r="M78" s="133"/>
      <c r="N78" s="133"/>
      <c r="O78" s="133"/>
      <c r="P78" s="152"/>
      <c r="Q78" s="155"/>
      <c r="R78" s="155"/>
      <c r="S78" s="156"/>
      <c r="T78" s="156"/>
      <c r="U78" s="27"/>
    </row>
    <row r="79" spans="2:21" ht="48.75" customHeight="1" x14ac:dyDescent="0.25">
      <c r="B79" s="173"/>
      <c r="C79" s="275"/>
      <c r="D79" s="322"/>
      <c r="E79" s="145" t="s">
        <v>133</v>
      </c>
      <c r="F79" s="97">
        <f>+Autodiagnóstico!H75</f>
        <v>100</v>
      </c>
      <c r="G79" s="183"/>
      <c r="H79" s="181"/>
      <c r="I79" s="181"/>
      <c r="J79" s="187"/>
      <c r="K79" s="133"/>
      <c r="L79" s="133"/>
      <c r="M79" s="133"/>
      <c r="N79" s="133"/>
      <c r="O79" s="133"/>
      <c r="P79" s="152"/>
      <c r="Q79" s="155"/>
      <c r="R79" s="155"/>
      <c r="S79" s="156"/>
      <c r="T79" s="156"/>
      <c r="U79" s="27"/>
    </row>
    <row r="80" spans="2:21" ht="46.5" customHeight="1" x14ac:dyDescent="0.25">
      <c r="B80" s="173"/>
      <c r="C80" s="275"/>
      <c r="D80" s="322"/>
      <c r="E80" s="145" t="s">
        <v>152</v>
      </c>
      <c r="F80" s="97">
        <f>+Autodiagnóstico!H76</f>
        <v>100</v>
      </c>
      <c r="G80" s="183"/>
      <c r="H80" s="181"/>
      <c r="I80" s="181"/>
      <c r="J80" s="187"/>
      <c r="K80" s="133"/>
      <c r="L80" s="133"/>
      <c r="M80" s="133"/>
      <c r="N80" s="133"/>
      <c r="O80" s="133"/>
      <c r="P80" s="152"/>
      <c r="Q80" s="155"/>
      <c r="R80" s="155"/>
      <c r="S80" s="156"/>
      <c r="T80" s="156"/>
      <c r="U80" s="27"/>
    </row>
    <row r="81" spans="1:21" ht="38.25" x14ac:dyDescent="0.25">
      <c r="B81" s="173"/>
      <c r="C81" s="320"/>
      <c r="D81" s="322"/>
      <c r="E81" s="144" t="s">
        <v>158</v>
      </c>
      <c r="F81" s="102">
        <f>+Autodiagnóstico!H77</f>
        <v>100</v>
      </c>
      <c r="G81" s="188"/>
      <c r="H81" s="189"/>
      <c r="I81" s="189"/>
      <c r="J81" s="190"/>
      <c r="K81" s="169"/>
      <c r="L81" s="169"/>
      <c r="M81" s="169"/>
      <c r="N81" s="169"/>
      <c r="O81" s="169"/>
      <c r="P81" s="170"/>
      <c r="Q81" s="171"/>
      <c r="R81" s="171"/>
      <c r="S81" s="172"/>
      <c r="T81" s="172"/>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74" t="s">
        <v>31</v>
      </c>
      <c r="L89" s="1"/>
      <c r="M89" s="1"/>
      <c r="N89" s="1"/>
      <c r="O89" s="1"/>
    </row>
    <row r="90" spans="1:21" x14ac:dyDescent="0.25">
      <c r="B90" s="1"/>
      <c r="F90" s="1"/>
      <c r="L90" s="1"/>
      <c r="M90" s="1"/>
      <c r="N90" s="1"/>
      <c r="O90" s="1"/>
    </row>
  </sheetData>
  <protectedRanges>
    <protectedRange sqref="I14:R81" name="Planeacion_1"/>
  </protectedRanges>
  <mergeCells count="46">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s>
  <conditionalFormatting sqref="K14:R14">
    <cfRule type="expression" dxfId="33" priority="33" stopIfTrue="1">
      <formula>#REF!=""</formula>
    </cfRule>
    <cfRule type="expression" dxfId="32" priority="34">
      <formula>#REF!&gt;0</formula>
    </cfRule>
  </conditionalFormatting>
  <conditionalFormatting sqref="K15:R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xr:uid="{00000000-0002-0000-0500-000000000000}">
      <formula1>Hasta</formula1>
    </dataValidation>
    <dataValidation type="list" allowBlank="1" showInputMessage="1" showErrorMessage="1" sqref="L6:L10" xr:uid="{00000000-0002-0000-0500-00000100000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cp:lastModifiedBy>
  <cp:lastPrinted>2017-10-02T19:31:38Z</cp:lastPrinted>
  <dcterms:created xsi:type="dcterms:W3CDTF">2016-12-25T14:51:07Z</dcterms:created>
  <dcterms:modified xsi:type="dcterms:W3CDTF">2025-08-13T01:56:52Z</dcterms:modified>
</cp:coreProperties>
</file>