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PAA 2016 GOBANT" sheetId="1" r:id="rId1"/>
  </sheets>
  <definedNames>
    <definedName name="_xlnm._FilterDatabase" localSheetId="0" hidden="1">'PAA 2016 GOBANT'!$B$18:$L$898</definedName>
  </definedNames>
  <calcPr fullCalcOnLoad="1"/>
</workbook>
</file>

<file path=xl/comments1.xml><?xml version="1.0" encoding="utf-8"?>
<comments xmlns="http://schemas.openxmlformats.org/spreadsheetml/2006/main">
  <authors>
    <author>marianaslyorozcoarroyave</author>
    <author>Luffi</author>
    <author>MECHEVERRIR</author>
    <author>lalvarezm</author>
    <author>ANGELA PATRICIA PALACIO MOLINA</author>
    <author>DIANA MARCELA QUICENO P</author>
    <author>LROLDANP</author>
    <author>YOLIMA PEREZ CARVAJAL</author>
    <author>ivargasm</author>
    <author>ZULMA DEL CAMPO TABARES MORALES</author>
  </authors>
  <commentList>
    <comment ref="B357" authorId="0">
      <text>
        <r>
          <rPr>
            <b/>
            <sz val="9"/>
            <rFont val="Tahoma"/>
            <family val="2"/>
          </rPr>
          <t>marianaslyorozcoarroyave:</t>
        </r>
        <r>
          <rPr>
            <sz val="9"/>
            <rFont val="Tahoma"/>
            <family val="2"/>
          </rPr>
          <t xml:space="preserve">
servicios de gestion, servicios profesionales de empresa y servciios administrativos</t>
        </r>
      </text>
    </comment>
    <comment ref="B360" authorId="0">
      <text>
        <r>
          <rPr>
            <b/>
            <sz val="9"/>
            <rFont val="Tahoma"/>
            <family val="2"/>
          </rPr>
          <t>marianaslyorozcoarroyave:</t>
        </r>
        <r>
          <rPr>
            <sz val="9"/>
            <rFont val="Tahoma"/>
            <family val="2"/>
          </rPr>
          <t xml:space="preserve">
equipos contra incendio</t>
        </r>
      </text>
    </comment>
    <comment ref="B361" authorId="0">
      <text>
        <r>
          <rPr>
            <b/>
            <sz val="9"/>
            <rFont val="Tahoma"/>
            <family val="2"/>
          </rPr>
          <t>marianaslyorozcoarroyave:</t>
        </r>
        <r>
          <rPr>
            <sz val="9"/>
            <rFont val="Tahoma"/>
            <family val="2"/>
          </rPr>
          <t xml:space="preserve">
servicios de manejo integrado de plagas</t>
        </r>
      </text>
    </comment>
    <comment ref="B362" authorId="0">
      <text>
        <r>
          <rPr>
            <b/>
            <sz val="9"/>
            <rFont val="Tahoma"/>
            <family val="2"/>
          </rPr>
          <t>marianaslyorozcoarroyave:</t>
        </r>
        <r>
          <rPr>
            <sz val="9"/>
            <rFont val="Tahoma"/>
            <family val="2"/>
          </rPr>
          <t xml:space="preserve">
servicios de sistemas de comunicación por satelite o terrestre</t>
        </r>
      </text>
    </comment>
    <comment ref="B525" authorId="1">
      <text>
        <r>
          <rPr>
            <b/>
            <i/>
            <sz val="9"/>
            <rFont val="Tahoma"/>
            <family val="2"/>
          </rPr>
          <t>Luffi:</t>
        </r>
        <r>
          <rPr>
            <sz val="9"/>
            <rFont val="Tahoma"/>
            <family val="2"/>
          </rPr>
          <t xml:space="preserve">
Ingenieria civil
</t>
        </r>
      </text>
    </comment>
    <comment ref="B839" authorId="2">
      <text>
        <r>
          <rPr>
            <b/>
            <sz val="9"/>
            <rFont val="Tahoma"/>
            <family val="2"/>
          </rPr>
          <t>Alimentos preparados y conservados</t>
        </r>
        <r>
          <rPr>
            <sz val="9"/>
            <rFont val="Tahoma"/>
            <family val="2"/>
          </rPr>
          <t xml:space="preserve">
</t>
        </r>
      </text>
    </comment>
    <comment ref="B841" authorId="2">
      <text>
        <r>
          <rPr>
            <b/>
            <sz val="9"/>
            <rFont val="Tahoma"/>
            <family val="2"/>
          </rPr>
          <t xml:space="preserve"> Utensilios de cocina domésticos/ Baño y cuerpo</t>
        </r>
        <r>
          <rPr>
            <sz val="9"/>
            <rFont val="Tahoma"/>
            <family val="2"/>
          </rPr>
          <t xml:space="preserve">
</t>
        </r>
      </text>
    </comment>
    <comment ref="B842" authorId="2">
      <text>
        <r>
          <rPr>
            <b/>
            <sz val="9"/>
            <rFont val="Tahoma"/>
            <family val="2"/>
          </rPr>
          <t xml:space="preserve">Polietileno de baja densidad hdpe </t>
        </r>
      </text>
    </comment>
    <comment ref="B843" authorId="2">
      <text>
        <r>
          <rPr>
            <b/>
            <sz val="9"/>
            <rFont val="Tahoma"/>
            <family val="2"/>
          </rPr>
          <t>artículos de baño y cuerpo</t>
        </r>
        <r>
          <rPr>
            <sz val="9"/>
            <rFont val="Tahoma"/>
            <family val="2"/>
          </rPr>
          <t xml:space="preserve">
</t>
        </r>
      </text>
    </comment>
    <comment ref="B844" authorId="2">
      <text>
        <r>
          <rPr>
            <b/>
            <sz val="9"/>
            <rFont val="Tahoma"/>
            <family val="2"/>
          </rPr>
          <t>Accesorios para ayudas de estudio</t>
        </r>
        <r>
          <rPr>
            <sz val="9"/>
            <rFont val="Tahoma"/>
            <family val="2"/>
          </rPr>
          <t xml:space="preserve">
</t>
        </r>
      </text>
    </comment>
    <comment ref="B845" authorId="2">
      <text>
        <r>
          <rPr>
            <b/>
            <sz val="9"/>
            <rFont val="Tahoma"/>
            <family val="2"/>
          </rPr>
          <t>Servicios de construcción de edificios públicos especializados</t>
        </r>
        <r>
          <rPr>
            <sz val="9"/>
            <rFont val="Tahoma"/>
            <family val="2"/>
          </rPr>
          <t xml:space="preserve">
</t>
        </r>
      </text>
    </comment>
    <comment ref="B846" authorId="2">
      <text>
        <r>
          <rPr>
            <b/>
            <sz val="9"/>
            <rFont val="Tahoma"/>
            <family val="2"/>
          </rPr>
          <t>Servicio de construcción de muros de retención</t>
        </r>
        <r>
          <rPr>
            <sz val="9"/>
            <rFont val="Tahoma"/>
            <family val="2"/>
          </rPr>
          <t xml:space="preserve">
</t>
        </r>
      </text>
    </comment>
    <comment ref="B847" authorId="2">
      <text>
        <r>
          <rPr>
            <b/>
            <sz val="9"/>
            <rFont val="Tahoma"/>
            <family val="2"/>
          </rPr>
          <t>Servicio de construcción y reparación de puentes</t>
        </r>
        <r>
          <rPr>
            <sz val="9"/>
            <rFont val="Tahoma"/>
            <family val="2"/>
          </rPr>
          <t xml:space="preserve">
</t>
        </r>
      </text>
    </comment>
    <comment ref="B848" authorId="2">
      <text>
        <r>
          <rPr>
            <b/>
            <sz val="9"/>
            <rFont val="Tahoma"/>
            <family val="2"/>
          </rPr>
          <t>Servicio de internet y Servicio de administración de la Servicio de internet y Servicios en la red para mejorar las señales de telecomunicaciones</t>
        </r>
        <r>
          <rPr>
            <sz val="9"/>
            <rFont val="Tahoma"/>
            <family val="2"/>
          </rPr>
          <t xml:space="preserve">
</t>
        </r>
      </text>
    </comment>
    <comment ref="B852" authorId="2">
      <text>
        <r>
          <rPr>
            <b/>
            <sz val="9"/>
            <rFont val="Tahoma"/>
            <family val="2"/>
          </rPr>
          <t>Servicios de prevención de desastres</t>
        </r>
        <r>
          <rPr>
            <sz val="9"/>
            <rFont val="Tahoma"/>
            <family val="2"/>
          </rPr>
          <t xml:space="preserve">
</t>
        </r>
      </text>
    </comment>
    <comment ref="B853" authorId="2">
      <text>
        <r>
          <rPr>
            <sz val="9"/>
            <rFont val="Tahoma"/>
            <family val="2"/>
          </rPr>
          <t xml:space="preserve">servicios de enseñanza a distancia
</t>
        </r>
      </text>
    </comment>
    <comment ref="B855" authorId="2">
      <text>
        <r>
          <rPr>
            <b/>
            <sz val="9"/>
            <rFont val="Tahoma"/>
            <family val="2"/>
          </rPr>
          <t>Servicios de prevención de desastres</t>
        </r>
        <r>
          <rPr>
            <sz val="9"/>
            <rFont val="Tahoma"/>
            <family val="2"/>
          </rPr>
          <t xml:space="preserve">
</t>
        </r>
      </text>
    </comment>
    <comment ref="C58" authorId="3">
      <text>
        <r>
          <rPr>
            <b/>
            <sz val="9"/>
            <rFont val="Tahoma"/>
            <family val="2"/>
          </rPr>
          <t>lalvarezm:</t>
        </r>
        <r>
          <rPr>
            <sz val="9"/>
            <rFont val="Tahoma"/>
            <family val="2"/>
          </rPr>
          <t xml:space="preserve">
Fosfato Trisodico
Sulfito de Sodio
Sal Industrial</t>
        </r>
      </text>
    </comment>
    <comment ref="C59" authorId="3">
      <text>
        <r>
          <rPr>
            <b/>
            <sz val="9"/>
            <rFont val="Tahoma"/>
            <family val="2"/>
          </rPr>
          <t>lalvarezm:</t>
        </r>
        <r>
          <rPr>
            <sz val="9"/>
            <rFont val="Tahoma"/>
            <family val="2"/>
          </rPr>
          <t xml:space="preserve">
Hipoclorito de Calcio</t>
        </r>
      </text>
    </comment>
    <comment ref="C119" authorId="3">
      <text>
        <r>
          <rPr>
            <b/>
            <sz val="9"/>
            <rFont val="Tahoma"/>
            <family val="2"/>
          </rPr>
          <t>lalvarezm:</t>
        </r>
        <r>
          <rPr>
            <sz val="9"/>
            <rFont val="Tahoma"/>
            <family val="2"/>
          </rPr>
          <t xml:space="preserve">
Nalcos</t>
        </r>
      </text>
    </comment>
    <comment ref="C669" authorId="4">
      <text>
        <r>
          <rPr>
            <b/>
            <sz val="9"/>
            <rFont val="Tahoma"/>
            <family val="2"/>
          </rPr>
          <t>ANGELA PATRICIA PALACIO MOLINA:</t>
        </r>
        <r>
          <rPr>
            <sz val="9"/>
            <rFont val="Tahoma"/>
            <family val="2"/>
          </rPr>
          <t xml:space="preserve">
HGM</t>
        </r>
      </text>
    </comment>
    <comment ref="C670" authorId="4">
      <text>
        <r>
          <rPr>
            <b/>
            <sz val="9"/>
            <rFont val="Tahoma"/>
            <family val="2"/>
          </rPr>
          <t>ANGELA PATRICIA PALACIO MOLINA:</t>
        </r>
        <r>
          <rPr>
            <sz val="9"/>
            <rFont val="Tahoma"/>
            <family val="2"/>
          </rPr>
          <t xml:space="preserve">
Pendiente definir proveedor</t>
        </r>
      </text>
    </comment>
    <comment ref="C672" authorId="4">
      <text>
        <r>
          <rPr>
            <b/>
            <sz val="9"/>
            <rFont val="Tahoma"/>
            <family val="2"/>
          </rPr>
          <t>ANGELA PATRICIA PALACIO MOLINA:</t>
        </r>
        <r>
          <rPr>
            <sz val="9"/>
            <rFont val="Tahoma"/>
            <family val="2"/>
          </rPr>
          <t xml:space="preserve">
HOMO
</t>
        </r>
      </text>
    </comment>
    <comment ref="C673" authorId="4">
      <text>
        <r>
          <rPr>
            <b/>
            <sz val="9"/>
            <rFont val="Tahoma"/>
            <family val="2"/>
          </rPr>
          <t>ANGELA PATRICIA PALACIO MOLINA:</t>
        </r>
        <r>
          <rPr>
            <sz val="9"/>
            <rFont val="Tahoma"/>
            <family val="2"/>
          </rPr>
          <t xml:space="preserve">
ESE ENV</t>
        </r>
      </text>
    </comment>
    <comment ref="C674" authorId="4">
      <text>
        <r>
          <rPr>
            <b/>
            <sz val="9"/>
            <rFont val="Tahoma"/>
            <family val="2"/>
          </rPr>
          <t>ANGELA PATRICIA PALACIO MOLINA:</t>
        </r>
        <r>
          <rPr>
            <sz val="9"/>
            <rFont val="Tahoma"/>
            <family val="2"/>
          </rPr>
          <t xml:space="preserve">
ESE BELLO MFS</t>
        </r>
      </text>
    </comment>
    <comment ref="C675" authorId="4">
      <text>
        <r>
          <rPr>
            <b/>
            <sz val="9"/>
            <rFont val="Tahoma"/>
            <family val="2"/>
          </rPr>
          <t>ANGELA PATRICIA PALACIO MOLINA:</t>
        </r>
        <r>
          <rPr>
            <sz val="9"/>
            <rFont val="Tahoma"/>
            <family val="2"/>
          </rPr>
          <t xml:space="preserve">
ESE ITAGUI</t>
        </r>
      </text>
    </comment>
    <comment ref="C676" authorId="4">
      <text>
        <r>
          <rPr>
            <b/>
            <sz val="9"/>
            <rFont val="Tahoma"/>
            <family val="2"/>
          </rPr>
          <t>ANGELA PATRICIA PALACIO MOLINA:</t>
        </r>
        <r>
          <rPr>
            <sz val="9"/>
            <rFont val="Tahoma"/>
            <family val="2"/>
          </rPr>
          <t xml:space="preserve">
ESE METRO 
</t>
        </r>
      </text>
    </comment>
    <comment ref="C677" authorId="4">
      <text>
        <r>
          <rPr>
            <b/>
            <sz val="9"/>
            <rFont val="Tahoma"/>
            <family val="2"/>
          </rPr>
          <t>ANGELA PATRICIA PALACIO MOLINA:</t>
        </r>
        <r>
          <rPr>
            <sz val="9"/>
            <rFont val="Tahoma"/>
            <family val="2"/>
          </rPr>
          <t xml:space="preserve">
ESE RIONEGRO</t>
        </r>
      </text>
    </comment>
    <comment ref="C678" authorId="4">
      <text>
        <r>
          <rPr>
            <b/>
            <sz val="9"/>
            <rFont val="Tahoma"/>
            <family val="2"/>
          </rPr>
          <t>ANGELA PATRICIA PALACIO MOLINA:</t>
        </r>
        <r>
          <rPr>
            <sz val="9"/>
            <rFont val="Tahoma"/>
            <family val="2"/>
          </rPr>
          <t xml:space="preserve">
ESE CALDAS</t>
        </r>
      </text>
    </comment>
    <comment ref="C679" authorId="4">
      <text>
        <r>
          <rPr>
            <b/>
            <sz val="9"/>
            <rFont val="Tahoma"/>
            <family val="2"/>
          </rPr>
          <t>ANGELA PATRICIA PALACIO MOLINA:</t>
        </r>
        <r>
          <rPr>
            <sz val="9"/>
            <rFont val="Tahoma"/>
            <family val="2"/>
          </rPr>
          <t xml:space="preserve">
ESE CAUCASIA</t>
        </r>
      </text>
    </comment>
    <comment ref="C680" authorId="4">
      <text>
        <r>
          <rPr>
            <b/>
            <sz val="9"/>
            <rFont val="Tahoma"/>
            <family val="2"/>
          </rPr>
          <t>ANGELA PATRICIA PALACIO MOLINA:</t>
        </r>
        <r>
          <rPr>
            <sz val="9"/>
            <rFont val="Tahoma"/>
            <family val="2"/>
          </rPr>
          <t xml:space="preserve">
ESE YARUMAL</t>
        </r>
      </text>
    </comment>
    <comment ref="C681" authorId="4">
      <text>
        <r>
          <rPr>
            <b/>
            <sz val="9"/>
            <rFont val="Tahoma"/>
            <family val="2"/>
          </rPr>
          <t>ANGELA PATRICIA PALACIO MOLINA:</t>
        </r>
        <r>
          <rPr>
            <sz val="9"/>
            <rFont val="Tahoma"/>
            <family val="2"/>
          </rPr>
          <t xml:space="preserve">
ESE CARISMA</t>
        </r>
      </text>
    </comment>
    <comment ref="C682" authorId="4">
      <text>
        <r>
          <rPr>
            <b/>
            <sz val="9"/>
            <rFont val="Tahoma"/>
            <family val="2"/>
          </rPr>
          <t>ANGELA PATRICIA PALACIO MOLINA:</t>
        </r>
        <r>
          <rPr>
            <sz val="9"/>
            <rFont val="Tahoma"/>
            <family val="2"/>
          </rPr>
          <t xml:space="preserve">
C. BOLIVAR</t>
        </r>
      </text>
    </comment>
    <comment ref="C683" authorId="4">
      <text>
        <r>
          <rPr>
            <b/>
            <sz val="9"/>
            <rFont val="Tahoma"/>
            <family val="2"/>
          </rPr>
          <t>ANGELA PATRICIA PALACIO MOLINA:</t>
        </r>
        <r>
          <rPr>
            <sz val="9"/>
            <rFont val="Tahoma"/>
            <family val="2"/>
          </rPr>
          <t xml:space="preserve">
ANTIOQUIA </t>
        </r>
      </text>
    </comment>
    <comment ref="C684" authorId="4">
      <text>
        <r>
          <rPr>
            <b/>
            <sz val="9"/>
            <rFont val="Tahoma"/>
            <family val="2"/>
          </rPr>
          <t>ANGELA PATRICIA PALACIO MOLINA:</t>
        </r>
        <r>
          <rPr>
            <sz val="9"/>
            <rFont val="Tahoma"/>
            <family val="2"/>
          </rPr>
          <t xml:space="preserve">
YOLOMBO</t>
        </r>
      </text>
    </comment>
    <comment ref="C685" authorId="4">
      <text>
        <r>
          <rPr>
            <b/>
            <sz val="9"/>
            <rFont val="Tahoma"/>
            <family val="2"/>
          </rPr>
          <t>ANGELA PATRICIA PALACIO MOLINA:</t>
        </r>
        <r>
          <rPr>
            <sz val="9"/>
            <rFont val="Tahoma"/>
            <family val="2"/>
          </rPr>
          <t xml:space="preserve">
SAN JERONIMO DE MONTERIA</t>
        </r>
      </text>
    </comment>
    <comment ref="C686" authorId="4">
      <text>
        <r>
          <rPr>
            <b/>
            <sz val="9"/>
            <rFont val="Tahoma"/>
            <family val="2"/>
          </rPr>
          <t>ANGELA PATRICIA PALACIO MOLINA:</t>
        </r>
        <r>
          <rPr>
            <sz val="9"/>
            <rFont val="Tahoma"/>
            <family val="2"/>
          </rPr>
          <t xml:space="preserve">
ESE TURBO</t>
        </r>
      </text>
    </comment>
    <comment ref="C687" authorId="4">
      <text>
        <r>
          <rPr>
            <b/>
            <sz val="9"/>
            <rFont val="Tahoma"/>
            <family val="2"/>
          </rPr>
          <t>ANGELA PATRICIA PALACIO MOLINA:</t>
        </r>
        <r>
          <rPr>
            <sz val="9"/>
            <rFont val="Tahoma"/>
            <family val="2"/>
          </rPr>
          <t xml:space="preserve">
SABANETA</t>
        </r>
      </text>
    </comment>
    <comment ref="C688" authorId="4">
      <text>
        <r>
          <rPr>
            <b/>
            <sz val="9"/>
            <rFont val="Tahoma"/>
            <family val="2"/>
          </rPr>
          <t>ANGELA PATRICIA PALACIO MOLINA:</t>
        </r>
        <r>
          <rPr>
            <sz val="9"/>
            <rFont val="Tahoma"/>
            <family val="2"/>
          </rPr>
          <t xml:space="preserve">
STA GERTRUDIS</t>
        </r>
      </text>
    </comment>
    <comment ref="E768" authorId="5">
      <text>
        <r>
          <rPr>
            <b/>
            <sz val="9"/>
            <rFont val="Tahoma"/>
            <family val="2"/>
          </rPr>
          <t>DIANA MARCELA QUICENO:</t>
        </r>
        <r>
          <rPr>
            <sz val="9"/>
            <rFont val="Tahoma"/>
            <family val="2"/>
          </rPr>
          <t xml:space="preserve">
Este contrato se financia con recursos departamentales y nacionales. El giro de Recursos de la Nación se estima sea en el Mes de Mayo pues el programa debe garantizar atención continua a las víctimas del conflicto armado.</t>
        </r>
      </text>
    </comment>
    <comment ref="H159" authorId="6">
      <text>
        <r>
          <rPr>
            <b/>
            <sz val="9"/>
            <color indexed="8"/>
            <rFont val="Tahoma"/>
            <family val="2"/>
          </rPr>
          <t>LROLDANP:</t>
        </r>
        <r>
          <rPr>
            <sz val="9"/>
            <color indexed="8"/>
            <rFont val="Tahoma"/>
            <family val="2"/>
          </rPr>
          <t xml:space="preserve">
SON 331 DE LO DE ESTE AÑO, MAS 6 POR CIRCUITOS, MAS 240 POR FECHAS ESPECIALES Y FIN DE AÑO
</t>
        </r>
      </text>
    </comment>
    <comment ref="I159" authorId="6">
      <text>
        <r>
          <rPr>
            <b/>
            <sz val="9"/>
            <color indexed="8"/>
            <rFont val="Tahoma"/>
            <family val="2"/>
          </rPr>
          <t>LROLDANP:</t>
        </r>
        <r>
          <rPr>
            <sz val="9"/>
            <color indexed="8"/>
            <rFont val="Tahoma"/>
            <family val="2"/>
          </rPr>
          <t xml:space="preserve">
SON 331 DE LO DE ESTE AÑO, MAS 6 POR CIRCUITOS, MAS 240 POR FECHAS ESPECIALES Y FIN DE AÑO
</t>
        </r>
      </text>
    </comment>
    <comment ref="H241" authorId="7">
      <text>
        <r>
          <rPr>
            <b/>
            <sz val="9"/>
            <rFont val="Tahoma"/>
            <family val="2"/>
          </rPr>
          <t>YOLIMA PEREZ CARVAJAL:</t>
        </r>
        <r>
          <rPr>
            <sz val="9"/>
            <rFont val="Tahoma"/>
            <family val="2"/>
          </rPr>
          <t xml:space="preserve">
ESTABA 72,543,160 valor en presupuesto se resta lo de subasta 2016
</t>
        </r>
      </text>
    </comment>
    <comment ref="I241" authorId="7">
      <text>
        <r>
          <rPr>
            <b/>
            <sz val="9"/>
            <rFont val="Tahoma"/>
            <family val="2"/>
          </rPr>
          <t>YOLIMA PEREZ CARVAJAL:</t>
        </r>
        <r>
          <rPr>
            <sz val="9"/>
            <rFont val="Tahoma"/>
            <family val="2"/>
          </rPr>
          <t xml:space="preserve">
ESTABA 72,543,160 valor en presupuesto se resta lo de subasta 2016
</t>
        </r>
      </text>
    </comment>
    <comment ref="H242" authorId="7">
      <text>
        <r>
          <rPr>
            <b/>
            <sz val="9"/>
            <rFont val="Tahoma"/>
            <family val="2"/>
          </rPr>
          <t>YOLIMA PEREZ CARVAJAL:</t>
        </r>
        <r>
          <rPr>
            <sz val="9"/>
            <rFont val="Tahoma"/>
            <family val="2"/>
          </rPr>
          <t xml:space="preserve">
estaba 14,546,772,000 se adicionó regalias OCAD</t>
        </r>
      </text>
    </comment>
    <comment ref="I242" authorId="7">
      <text>
        <r>
          <rPr>
            <b/>
            <sz val="9"/>
            <rFont val="Tahoma"/>
            <family val="2"/>
          </rPr>
          <t>YOLIMA PEREZ CARVAJAL:</t>
        </r>
        <r>
          <rPr>
            <sz val="9"/>
            <rFont val="Tahoma"/>
            <family val="2"/>
          </rPr>
          <t xml:space="preserve">
estaba 14,546,772,000 se adicionó regalias OCAD</t>
        </r>
      </text>
    </comment>
    <comment ref="H243" authorId="7">
      <text>
        <r>
          <rPr>
            <b/>
            <sz val="9"/>
            <rFont val="Tahoma"/>
            <family val="2"/>
          </rPr>
          <t>YOLIMA PEREZ CARVAJAL:</t>
        </r>
        <r>
          <rPr>
            <sz val="9"/>
            <rFont val="Tahoma"/>
            <family val="2"/>
          </rPr>
          <t xml:space="preserve">
estaba valor anterior regalias 1,018,274,040</t>
        </r>
      </text>
    </comment>
    <comment ref="I243" authorId="7">
      <text>
        <r>
          <rPr>
            <b/>
            <sz val="9"/>
            <rFont val="Tahoma"/>
            <family val="2"/>
          </rPr>
          <t>YOLIMA PEREZ CARVAJAL:</t>
        </r>
        <r>
          <rPr>
            <sz val="9"/>
            <rFont val="Tahoma"/>
            <family val="2"/>
          </rPr>
          <t xml:space="preserve">
estaba valor anterior regalias 1,018,274,040</t>
        </r>
      </text>
    </comment>
    <comment ref="I324" authorId="8">
      <text>
        <r>
          <rPr>
            <b/>
            <sz val="9"/>
            <rFont val="Tahoma"/>
            <family val="2"/>
          </rPr>
          <t>ivargasm:</t>
        </r>
        <r>
          <rPr>
            <sz val="9"/>
            <rFont val="Tahoma"/>
            <family val="2"/>
          </rPr>
          <t xml:space="preserve">
Estan incluidos los 320 millones de acuerdos de Cocorna</t>
        </r>
      </text>
    </comment>
    <comment ref="H517" authorId="8">
      <text>
        <r>
          <rPr>
            <b/>
            <sz val="9"/>
            <rFont val="Tahoma"/>
            <family val="2"/>
          </rPr>
          <t>ivargasm:</t>
        </r>
        <r>
          <rPr>
            <sz val="9"/>
            <rFont val="Tahoma"/>
            <family val="2"/>
          </rPr>
          <t xml:space="preserve">
Estan incluidos los 320 millones de acuerdos de Cocorna</t>
        </r>
      </text>
    </comment>
    <comment ref="I517" authorId="8">
      <text>
        <r>
          <rPr>
            <b/>
            <sz val="9"/>
            <rFont val="Tahoma"/>
            <family val="2"/>
          </rPr>
          <t>ivargasm:</t>
        </r>
        <r>
          <rPr>
            <sz val="9"/>
            <rFont val="Tahoma"/>
            <family val="2"/>
          </rPr>
          <t xml:space="preserve">
Estan incluidos los 320 millones de acuerdos de Cocorna</t>
        </r>
      </text>
    </comment>
    <comment ref="I543" authorId="9">
      <text>
        <r>
          <rPr>
            <b/>
            <sz val="9"/>
            <rFont val="Tahoma"/>
            <family val="2"/>
          </rPr>
          <t>ZULMA DEL CAMPO TABARES MORALES:</t>
        </r>
        <r>
          <rPr>
            <sz val="9"/>
            <rFont val="Tahoma"/>
            <family val="2"/>
          </rPr>
          <t xml:space="preserve">
$465'000,000 de SGP y $288'259,920 de TB y $34'369,452 de LEPRA</t>
        </r>
      </text>
    </comment>
    <comment ref="H776" authorId="9">
      <text>
        <r>
          <rPr>
            <b/>
            <sz val="9"/>
            <rFont val="Tahoma"/>
            <family val="2"/>
          </rPr>
          <t>ZULMA DEL CAMPO TABARES MORALES:</t>
        </r>
        <r>
          <rPr>
            <sz val="9"/>
            <rFont val="Tahoma"/>
            <family val="2"/>
          </rPr>
          <t xml:space="preserve">
$465'000,000 de SGP y $288'259,920 de TB y $34'369,452 de LEPRA</t>
        </r>
      </text>
    </comment>
  </commentList>
</comments>
</file>

<file path=xl/sharedStrings.xml><?xml version="1.0" encoding="utf-8"?>
<sst xmlns="http://schemas.openxmlformats.org/spreadsheetml/2006/main" count="7376" uniqueCount="1324">
  <si>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</si>
  <si>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</si>
  <si>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</si>
  <si>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</si>
  <si>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</si>
  <si>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</si>
  <si>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</si>
  <si>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</si>
  <si>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</si>
  <si>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</si>
  <si>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</si>
  <si>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</si>
  <si>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</si>
  <si>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</si>
  <si>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</si>
  <si>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</si>
  <si>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</si>
  <si>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</si>
  <si>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</si>
  <si>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</si>
  <si>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</si>
  <si>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</si>
  <si>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</si>
  <si>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</si>
  <si>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</si>
  <si>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</si>
  <si>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</si>
  <si>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</si>
  <si>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</si>
  <si>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 xml:space="preserve"> Gobernación de Antioquia</t>
  </si>
  <si>
    <t>www.antioquia.gov.co</t>
  </si>
  <si>
    <t xml:space="preserve">Enero </t>
  </si>
  <si>
    <t>8 meses</t>
  </si>
  <si>
    <t>Selección Abreviada</t>
  </si>
  <si>
    <t>Recursos del Credito</t>
  </si>
  <si>
    <t>NA</t>
  </si>
  <si>
    <t>Febrero</t>
  </si>
  <si>
    <t>8 Meses</t>
  </si>
  <si>
    <t>Mínima cuantía</t>
  </si>
  <si>
    <t>9 meses</t>
  </si>
  <si>
    <t>Prestacion de servicio de mantenimiento integral, suministro de consumibles y repuestos para plotter, escaner, impresoras y multifuncional propiedad del  Departamento de Antioquia y sus sedes externas</t>
  </si>
  <si>
    <t>Marzo</t>
  </si>
  <si>
    <t>6 meses</t>
  </si>
  <si>
    <t>Ordinarios</t>
  </si>
  <si>
    <t>Adquisición de tiquetes aéreos para la Gobernación de Antioquia</t>
  </si>
  <si>
    <t>10 meses</t>
  </si>
  <si>
    <t>Suscripción en medios de información y prensa- El Colombiano</t>
  </si>
  <si>
    <t xml:space="preserve">Mayo </t>
  </si>
  <si>
    <t>12 meses</t>
  </si>
  <si>
    <t>Contratación Directa</t>
  </si>
  <si>
    <t>Suscripción en medios de información y prensa- El Mundo</t>
  </si>
  <si>
    <t>Suscripción en medios de información y prensa- El Espectador</t>
  </si>
  <si>
    <t>Suscripción en medios de información y prensa- El Tiempo</t>
  </si>
  <si>
    <t>7 meses</t>
  </si>
  <si>
    <t>Prestación del servicio de mantenimiento integral para las motos propiedad de la Gobernación de Antioquia</t>
  </si>
  <si>
    <t>Enero</t>
  </si>
  <si>
    <t>11 meses</t>
  </si>
  <si>
    <t>5 meses</t>
  </si>
  <si>
    <t>Licitación Pública</t>
  </si>
  <si>
    <t>2 meses</t>
  </si>
  <si>
    <t xml:space="preserve">3 meses </t>
  </si>
  <si>
    <t>3 meses</t>
  </si>
  <si>
    <t>4 meses</t>
  </si>
  <si>
    <t>6 MESES</t>
  </si>
  <si>
    <t>Propios</t>
  </si>
  <si>
    <t>FEBRERO</t>
  </si>
  <si>
    <t>MARZO</t>
  </si>
  <si>
    <t>5 MESES</t>
  </si>
  <si>
    <t>2 MESES</t>
  </si>
  <si>
    <t>ENERO</t>
  </si>
  <si>
    <t>10 MESES</t>
  </si>
  <si>
    <t>7 MESES</t>
  </si>
  <si>
    <t>8 MESES</t>
  </si>
  <si>
    <t>Abril</t>
  </si>
  <si>
    <t>1 MES</t>
  </si>
  <si>
    <t>3 MESES</t>
  </si>
  <si>
    <t>Inversión</t>
  </si>
  <si>
    <t>Jorge Orlando Patiño Cardona
Profesional Universitario
Tel: 3839691
jorge.patiño@antioquia.gov.co</t>
  </si>
  <si>
    <t xml:space="preserve">Convenio Educativo Departamento de Antioquia ICETEX </t>
  </si>
  <si>
    <t>Contratar la logística necesaria para atender con programas de bienestar a los servidores públicos ubicados en las subregiones</t>
  </si>
  <si>
    <t>Funcionamiento</t>
  </si>
  <si>
    <t>Prestar servicios de formación y desarrollo deportivo a los servidores públicos adscritos al Departamento de Antioquia y sus beneficiarios directos (ligas)</t>
  </si>
  <si>
    <t>Brindar cursos de capacitación informal, artes, oficios, recreación y deportes para los servidores públicos y sus beneficiarios directos en las modalidades de su preferencia</t>
  </si>
  <si>
    <t xml:space="preserve">Realizar cursos de formación musical para los hijos de los servidores públicos </t>
  </si>
  <si>
    <t>Prestar los servicios de capacitación informal, recreacion y mantenimiento fisico a los jubilados, pensionados y sus beneficiarios directos del Departamento de Antioquia</t>
  </si>
  <si>
    <t>Adquirir medicamentos, insumos hospitalarios y otros elementos para consultorio médico de primeros auxilios</t>
  </si>
  <si>
    <t>Contratación de exámenes médicos para servidores y contratistas independientes (semana de la salud ocupacional para CAD y subregiones)</t>
  </si>
  <si>
    <t>Contratar el apoyo logístico necesario para atender las actividades de capacitación, seguridad y salud en el trabajo y clima organizacional dirigidas a los servidores públicos del Departamento de Antioquia del nivel central. (Semana de Seguridad y Salud en el trabajo).</t>
  </si>
  <si>
    <t>Junio</t>
  </si>
  <si>
    <t>Mantenimiento de los radios de comunicación Motorola EP 450 y Motorola PRO 3150</t>
  </si>
  <si>
    <t>Contratar los servicios de un operador logístico que facilite la asistencia de los servidores del Departamento de Antioquia a los diversos seminarios, talleres, congresos, simposios y demás eventos académicos que sean de interés para la entidad</t>
  </si>
  <si>
    <t>Suministrar los servicios de apoyo logístico necesarios para la realización de los programas de intervención, y prevención de los riesgos psicosociales y el clima laboral a los servidores publicos del departamento de Antioquia.</t>
  </si>
  <si>
    <t>Adquirir pruebas psicotécnicas y entrenamiento en las mismas, para apoyar los procesos de selección del talento humano en el Departamento de Antioquia (Psigma)</t>
  </si>
  <si>
    <t>10 días hábiles</t>
  </si>
  <si>
    <t>Auditoría de seguimiento al Sistema Integrado de Gestión, bajo los requisitos de las normas ISO 9001 y NTCGP 1000</t>
  </si>
  <si>
    <t>15 días hábiles</t>
  </si>
  <si>
    <t>Designar estudiantes para la realización de la práctica académica, con el fin de brindar apoyo a la gestión de la administración departamental (U. Privadas)</t>
  </si>
  <si>
    <t>Designar estudiantes para la realización de la práctica académica, con el fin de brindar apoyo a la gestión de la administración departamental (U. Públicas)</t>
  </si>
  <si>
    <t>Contratar Soporte, mantenimien-to y actualización del Software MySAP Business Suite y RWD InfoPak.</t>
  </si>
  <si>
    <t>1 año</t>
  </si>
  <si>
    <t>Prestar el servicio de soporte, mantenimiento y actualización del software Kactus-HR, para la gestión de nómina y recursos humanos.</t>
  </si>
  <si>
    <t>Soporte, mantenimiento y actualización del sistema de información MERCURIO para la administración electrónica de documentos a nivel corporativo para un licenciamiento ilimitado en el Departamento de Antioquia.</t>
  </si>
  <si>
    <t>Prestar el servicio de soporte, mantenimiento y actualización del software SISCUOTAS, para la administración de las cuotas partes jubilatorias por cobrar y por pagar del Departamento de Antioquia</t>
  </si>
  <si>
    <t xml:space="preserve">Soporte técnico, mantenimiento preventivo y correctivo, y garantía de fabricación para dispositivos de red Cisco </t>
  </si>
  <si>
    <t>18 meses</t>
  </si>
  <si>
    <t>6 Meses</t>
  </si>
  <si>
    <t>Blanca Cecilia Ceballos Calle
Directora de Participación ciudadana
blanca.ceballos@antioquia.gov.co
3839090</t>
  </si>
  <si>
    <t>11 Meses</t>
  </si>
  <si>
    <t>11 MESES</t>
  </si>
  <si>
    <t>Regalias</t>
  </si>
  <si>
    <t>SGP</t>
  </si>
  <si>
    <t>Prestación de Servicios de Salud de mediana complejidad y servicios autorizados por la Secretaría Seccional de Salud y Protección Social de Antioquia, dirigidos a la población pobre no cubierta con subsidios a la demanda del departamento de Antioquia. ESE Hospital San Juan de Dios de Sata Fe de Antioquia</t>
  </si>
  <si>
    <t>Rentas Cedidas</t>
  </si>
  <si>
    <t xml:space="preserve">Prestar los servicios de atención psiquiátrica integral y asistencia social a las personas que sean declaradas jurídicamente inimputables por trastorno mental o inmadurez psicológica. </t>
  </si>
  <si>
    <t>Nación</t>
  </si>
  <si>
    <t>Prestar servicios como PILOTO del Helicóptero Bell 407 propiedad del Departamento de Antioquia – SSSA</t>
  </si>
  <si>
    <t>Prestar servicios como PILOTO del Avión Cessna 208 de propiedad del Departamento de Antioquia – SSSA.</t>
  </si>
  <si>
    <t xml:space="preserve">Arrendar un inmueble que servirá como sede de trabajo para los funcionarios de la Dirección de Factores de Riesgo de la Secretaria Seccional de Salud y Protección Social de Antioquia en el municipio Sopetran </t>
  </si>
  <si>
    <t>Arrendar un inmueble que servirá como sede de trabajo para los funcionarios de la Dirección de Factores de Riesgo de la Secretaria Seccional de Salud y Protección Social de Antioquia en el municipio de Hispania</t>
  </si>
  <si>
    <t>Arrendar un inmueble que servirá como sede de trabajo para los funcionarios de la Dirección de Factores de Riesgo de la Secretaria Seccional de Salud y Protección Social de Antioquia en el municipio de Valparaiso</t>
  </si>
  <si>
    <t>Arrendar un inmueble que servirá como sede de trabajo para los funcionarios de la Dirección de Factores de Riesgo de la Secretaria Seccional de Salud y Protección Social de Antioquia en el municipio de Pueblorico</t>
  </si>
  <si>
    <t>Arrendar un inmueble que servirá como sede de trabajo para los funcionarios de la Dirección de Factores de Riesgo de la Secretaria Seccional de Salud y Protección Social de Antioquia en el municipio Santuario</t>
  </si>
  <si>
    <t>Arrendar un inmueble que servirá como sede de trabajo para los funcionarios de la Dirección de Factores de Riesgo de la Secretaria Seccional de Salud y Protección Social de Antioquia en el municipio el Carmen de Viboral</t>
  </si>
  <si>
    <t>Arrendar un inmueble que servirá como sede de trabajo para los funcionarios de la Dirección de Factores de Riesgo de la Secretaria Seccional de Salud y Protección Social de Antioquia en el municipio Guatape</t>
  </si>
  <si>
    <t>Arrendar un inmueble que servirá como sede de trabajo para los funcionarios de la Dirección de Factores de Riesgo de la Secretaria Seccional de Salud y Protección Social de Antioquia en el municipio Chigorodo</t>
  </si>
  <si>
    <t>Arrendar un inmueble que servirá como sede de trabajo para los funcionarios de la Dirección de Factores de Riesgo de la Secretaria Seccional de Salud y Protección Social de Antioquia en el municipio de Necocli</t>
  </si>
  <si>
    <t>Arrendar un inmueble que servirá como sede de trabajo para los funcionarios de la Dirección de Factores de Riesgo de la Secretaria Seccional de Salud y Protección Social de Antioquia en el municipio de Turbo</t>
  </si>
  <si>
    <t>10 Meses</t>
  </si>
  <si>
    <t>Recursos Propios</t>
  </si>
  <si>
    <t>Elaborar y entregar carnets para los operadores de equipos de rayos X inscritos en la Secretaría Seccional de Salud y Protección Social de Antioquia</t>
  </si>
  <si>
    <t>Reparación de microscopios de la Red de Microscopia y Estereoscopios</t>
  </si>
  <si>
    <t>1 mes</t>
  </si>
  <si>
    <t>Elaborar recetarios oficiales para la prescripción de medicamentos de control especial, acorde con las especificaciones técnicas determinadas por la Secretaria Seccional de Salud y Protección Social de Antioquia</t>
  </si>
  <si>
    <t>Contratar un Abogado para adelantar procesos administrativos sancionatorios de medicamentos de control especial del Fondo Rotatorio de Estupefacientes de Antioquia</t>
  </si>
  <si>
    <t>Suministrar reactivos para análisis de muestras de Leptospira en el Laboratorio Departamental de Salud Pública</t>
  </si>
  <si>
    <t>Suministrar reactivos para análisis de muestras y control de calidad del dengue en el Laboratorio Departamental de Salud Pública de la SSSA</t>
  </si>
  <si>
    <t>Suministrar los reactivos indispensables para realizar las pruebas diagnósticas y de control de calidad para TSH neonatal en papel de filtro como apoyo a la vigilancia y control sanitarios</t>
  </si>
  <si>
    <t>Rentas cedidas</t>
  </si>
  <si>
    <t>Beatriz Irlene Lopera Montoya - beatriz.loperamontoya@antioquia.gov.co - 3839941</t>
  </si>
  <si>
    <t>Cooperar para la implementación del servicio de telemedicina en la ESE Hospital Guillermo Gaviria Correa del municipio de Caicedo</t>
  </si>
  <si>
    <t xml:space="preserve">Cooperar para la implementación del servicio de telemedicina en la ESE Hospital San Bartolomé del municipio de Murindó </t>
  </si>
  <si>
    <t>Cooperar para la implementación del servicio de telemedicina en la ESE Hospital Iván Restrepo Gómez del municipio de Urrao</t>
  </si>
  <si>
    <t>Cooperar para la implementación del servicio de telemedicina en la ESE Hospital San Juan de Dios del municipio de Sonsón</t>
  </si>
  <si>
    <t>Cooperar para la implementación del servicio de telemedicina en la ESE Hospital Municipal San Roque del municipio de San Roque</t>
  </si>
  <si>
    <t>Cooperar para la implementación del servicio de telemedicina en la ESE Hospital Atrato Medio Antioqueño del municipio de Vigía del Fuerte</t>
  </si>
  <si>
    <t>Cooperar para la implementación del servicio de telemedicina en la ESE Hospital San Rafael del municipio de Santo Domingo</t>
  </si>
  <si>
    <t>Cooperar para la implementación del servicio de telemedicina en la ESE Hospital Pedro Nel Cardona del municipio de Arboletes</t>
  </si>
  <si>
    <t>Cooperar para la implementación del servicio de telemedicina en la ESE Hospital Octavio Olivares del municipio de Puerto Nare</t>
  </si>
  <si>
    <t xml:space="preserve">10 meses </t>
  </si>
  <si>
    <t>Concurso de Méritos</t>
  </si>
  <si>
    <t>Realizar el mantenimiento preventivo, correctivo, calibración de equipos y suministro de repuestos para los equipos de la cadena de frío de la SSSA</t>
  </si>
  <si>
    <t>8meses</t>
  </si>
  <si>
    <t>Interventoría técnica, administrativa, ambiental, financiera y legal, para adecuar y dotar las plantas de beneficio y faenado priorizadas en el plan de racionalización PRPBA.</t>
  </si>
  <si>
    <t>Mayo</t>
  </si>
  <si>
    <t>SI</t>
  </si>
  <si>
    <t>11,5 meses</t>
  </si>
  <si>
    <t>Julio</t>
  </si>
  <si>
    <t>72101500 72102900</t>
  </si>
  <si>
    <t>25101500 25101600 25101700</t>
  </si>
  <si>
    <t xml:space="preserve">Adquisicion de vehiculos con destinacion a actividades de seguridad y organismos judiciales en el departamento de antioquia </t>
  </si>
  <si>
    <t>Compra de certificados de firma digital para la Dirección Departamental de Tránsito y Trasnporte de Antioquia</t>
  </si>
  <si>
    <t xml:space="preserve">Prestar los servicios como cocinero(a) para la preparacion y suministro de alimentos para los internos de la carcel departamental de Yarumito </t>
  </si>
  <si>
    <t xml:space="preserve">11 meses </t>
  </si>
  <si>
    <t>Realizar Jornadas de formación y acompañamiento a mentoras del Programa Mujeres Digitales</t>
  </si>
  <si>
    <t>Realizar censo poblacional a las comunidades indígenas en diferentes municipios del departamento de Antioquia</t>
  </si>
  <si>
    <t xml:space="preserve">3 Meses </t>
  </si>
  <si>
    <t xml:space="preserve">Contratar el Mantenimiento y Adecuación de los bienes inmuebles propiedad del Departamento de Antioquia. </t>
  </si>
  <si>
    <t>Contratar la prestacion de servicios de avaluos comerciales para los bienes propiedad del Departamento de Antioquia</t>
  </si>
  <si>
    <t>Contratar el programa General de Seguros de los bienes propios por los cuales son legalmente responsables EL DEPARTAMENTO DE ANTIOQUIA Y LA CONTRALORÌA GENERAL DE ANTIOQUIA, dentro del territorio nacional</t>
  </si>
  <si>
    <t>arrendamiento de bodegas para la Dirección de Bienes</t>
  </si>
  <si>
    <t>Contratar el arrendamiento de la Plataforma de Medios de Pago “Place to Pay”</t>
  </si>
  <si>
    <t>Adquisición de tiquetes aéreos para la gobernación de Antioquia. Secretaria de hacienda.</t>
  </si>
  <si>
    <t>Contrato de Prestación de servicios de apoyo a la gestión entre el Departamento de Antioquia y la Cámara de Comercio del Oriente Antioqueño, para la liquidación y recaudo del impuesto de registro y estampilla prodesarrollo.</t>
  </si>
  <si>
    <t>Contrato de Prestación de servicios de apoyo a la gestión entre el Departamento de Antioquia y la Cámara de Comercio de Urabá, para la liquidación y recaudo del impuesto de registro y la estampilla prodesarrollo.</t>
  </si>
  <si>
    <t>10meses</t>
  </si>
  <si>
    <t>10,5 meses</t>
  </si>
  <si>
    <t>Suministrar víveres para la preparación de raciones alimentarias del Programa de Alimentación Escolar-PAE en Antioquia</t>
  </si>
  <si>
    <t>ORDINARIOS</t>
  </si>
  <si>
    <t>CARLOS ANDRES ESCOBAR DIEZ- LIDER GESTOR - carlos.escobar@antioquia.gov.co Tel: 3838685</t>
  </si>
  <si>
    <t>SUMINISTRAR GAS GLP, NECESARIO PARA LOS MONTACARGAS DE LA FLA. Y LA CALDERA PORTÁTIL.</t>
  </si>
  <si>
    <t>Diez Meses</t>
  </si>
  <si>
    <t>PRESTAR SERVICIOS PROFESIONALES PARA APOYO A LA SUPERVISIÓN A LOS CONTRATOS QUE SEAN ASGINADOS DE LA SUBGERENCIA DE PRODUCCION.</t>
  </si>
  <si>
    <t>Once Meses</t>
  </si>
  <si>
    <t>AFILIAR A LA FLA. AL INSTITUTO COLOMBIANO DE NORMAS TÉCNICAS Y CERTIFICACIÓN (ICONTEC)</t>
  </si>
  <si>
    <t>PRESTAR EL SERVICIO DE AUDITORÍA EXTERNA DE CERTIFICACIÓN DE CALIDAD DE LOS PRODUCTOS DE LA FLA..</t>
  </si>
  <si>
    <t>Dos Meses</t>
  </si>
  <si>
    <t>24122000 24122003</t>
  </si>
  <si>
    <t>SUMINISTRAR ENVASE DE VIDRIO PARA LOS PRODUCTOS DE LA FLA.</t>
  </si>
  <si>
    <t>Siete Meses</t>
  </si>
  <si>
    <t>24122002</t>
  </si>
  <si>
    <t>SUMINISTRAR ENVASE PET</t>
  </si>
  <si>
    <t>24121500</t>
  </si>
  <si>
    <t>SUMINISTRAR CAJAS DE CARTÓN</t>
  </si>
  <si>
    <t>14111537</t>
  </si>
  <si>
    <t>SUMINISTRAR ETIQUETAS, CONTRAETIQUETAS, COLLARINES</t>
  </si>
  <si>
    <t>41115703</t>
  </si>
  <si>
    <t>SUMINISTRAR GASES PARA CROMATOGRAFIA</t>
  </si>
  <si>
    <t>Seis Meses</t>
  </si>
  <si>
    <t>44102404 44102408 44102409 23151900</t>
  </si>
  <si>
    <t>Tres Meses</t>
  </si>
  <si>
    <t xml:space="preserve">SUMINISTRAR ESTUCHES </t>
  </si>
  <si>
    <t>SUMINISTRAR TINTAS CON SUS ADITIVOS Y LIMPIADORES PARA MARCACIÓN DE PRODUCTOS DE LA FLA.</t>
  </si>
  <si>
    <t>Nueve Meses</t>
  </si>
  <si>
    <t>Cuatro Meses</t>
  </si>
  <si>
    <t>SUMINISTRAR GASES INDUSTRIALES PARA LOS PROCESOS DE ENVASADO, PREPARACIÓN Y MANTENIMIENTO DE LA FLA</t>
  </si>
  <si>
    <t>70151602</t>
  </si>
  <si>
    <t>SUMINISTRAR ESENCIA 1, 2 Y 3 PARA HUILA</t>
  </si>
  <si>
    <t>73152101</t>
  </si>
  <si>
    <t>PRESTAR SERVICIO DE MANTENIMIENTO DE MONTACARGAS (INCLUYE REPUESTOS)</t>
  </si>
  <si>
    <t>Ocho Meses</t>
  </si>
  <si>
    <t>PRESTAR SERVICIO DE MANTENIMIENTO CORRECTIVO Y
PREVENTIVO INCLUYE REPUESTOS TETRAPAK</t>
  </si>
  <si>
    <t>PRESTAR SERVICIO DE MANTENIMIENTO COMPRESOR ATLAS COPCO</t>
  </si>
  <si>
    <t>PRESTAR SERVICIO DE MANTENIMIENTO COMPRESOR KAESER</t>
  </si>
  <si>
    <t>PRESTAR SERVICIO DE MANTENIMIENTO DE CALDERAS</t>
  </si>
  <si>
    <t>PRESTAR SERVICIO DE MANTENIMIENTO DE RED CONTRAINCENDIOS FLA</t>
  </si>
  <si>
    <t>SUMINISTRAR ESTIBAS FLA DE 1.35M X 1.40M PARA ALMACENAMIENTO DE PRODUCTO TERMINADO</t>
  </si>
  <si>
    <t>SUMINISTRAR ALCOHOL EXTRANEUTRO</t>
  </si>
  <si>
    <t>50151513 70151602</t>
  </si>
  <si>
    <t>SUMINISTRAR ACEITE ESENCIAL DE ANÍS Y ANETOL</t>
  </si>
  <si>
    <t>50161814</t>
  </si>
  <si>
    <t>SUMINISTRAR AZÚCAR REFINADA</t>
  </si>
  <si>
    <t>12164502</t>
  </si>
  <si>
    <t>SUMINISTRAR SABOR CITRUS SC308483</t>
  </si>
  <si>
    <t>51131605 12352300 12352106 12171506</t>
  </si>
  <si>
    <t xml:space="preserve">SUMINISTRAR INSUMOS QUÍMICOS Y COLORES PARA LA PREPARACIÓN DE ALCOPOPS </t>
  </si>
  <si>
    <t>50201706</t>
  </si>
  <si>
    <t>SUMINISTRAR CAFÉ SOLUBLE</t>
  </si>
  <si>
    <t>SUMINISTRAR CARAMELO PARA BEBIDAS</t>
  </si>
  <si>
    <t>SUMINISTRAR MIEL VIRGEN</t>
  </si>
  <si>
    <t>SUMINISTRAR GLUCOSA</t>
  </si>
  <si>
    <t>SUMINISTRAR MALTA DE CEBADA</t>
  </si>
  <si>
    <t>SUMINISTRAR MAIZ MONTAÑA</t>
  </si>
  <si>
    <t>PRESTAR SERVICIO DE MANTENIMIENTO Y BOBINADO DE MOTORES ELECTRICOS</t>
  </si>
  <si>
    <t>40101700 40101800</t>
  </si>
  <si>
    <t>Cinco Meses</t>
  </si>
  <si>
    <t>SUMINISTRAR SELLOS MECANICOS PARA LOS EQUIPOS DE LA FLA.</t>
  </si>
  <si>
    <t>24101722 26101737</t>
  </si>
  <si>
    <t>SUMINISTRAR CADENAS Y ELEMENTOS DE TRANSPORTADOR PARA LA FLA.</t>
  </si>
  <si>
    <t>46191505 46191610 46191608 46182505 73152101</t>
  </si>
  <si>
    <t>COMPRA DE REPUESTOS PARA EL MANTENIMIENTO DE RED CONTRAINCENDIOS FLA</t>
  </si>
  <si>
    <t>84111603</t>
  </si>
  <si>
    <t>50161814 12171506</t>
  </si>
  <si>
    <t>SUMINISTRAR ESENCIA DE MENTA Y VERDE MENTA</t>
  </si>
  <si>
    <t>ESENCIA DE GINEBRA INGLESA</t>
  </si>
  <si>
    <t>ESENCIA DE ENEBRO</t>
  </si>
  <si>
    <t>SUMINISTRO DE REPUESTOS NECESARIOS PARA REALIZAR LOS MANTENIMIENTOS PREVENTIVOS Y CORRECTIVOS DE LOS EQUIPOS DE IMPRESION VIDEOJET EN EL AREA DE ENVASADO</t>
  </si>
  <si>
    <t>31171506 31171562 31171563 31171564 31171507 31171502 31171522 31171523</t>
  </si>
  <si>
    <t>SUMINISTRAR RODAMIENTOS Y RETENEDORES PARA LA FLA.</t>
  </si>
  <si>
    <t>SUMINISTRAR CAUCHOS Y PLÁSTICOS PARA LA FLA.</t>
  </si>
  <si>
    <t>26111515 39122003 39121021</t>
  </si>
  <si>
    <t>SUMINISTRAR REPUESTOS PARA SERVOCONTROLES DE LA FLA.</t>
  </si>
  <si>
    <t>39122238 26111544</t>
  </si>
  <si>
    <t>SUMINISTRAR SENSORES Y VARIADORES DE VELOCIDAD PARA LA FLA.</t>
  </si>
  <si>
    <t>39121529 39131705</t>
  </si>
  <si>
    <t>SUMINISTRAR REPUESTOS PARA CONMUTADORES, INTERRUPTORES, RELÉ Y ACCESORIOS PARA MONTAJES DE LA FLA.</t>
  </si>
  <si>
    <t>SUMINISTRAR REPUESTOS PARA EQUIPOS DE APLICACIÓN DE PEGANTE PARA CAJAS DE LA FLA.</t>
  </si>
  <si>
    <t>20141600 40141600</t>
  </si>
  <si>
    <t>SUMINISTRAR REPUESTOS PARA PARTES NEUMATICAS LINEAS DE ENVASADO DE LA FLA.</t>
  </si>
  <si>
    <t>SUMINISTRAR REPUESTOS PARA INSTRUMENTACIÓN Y AUTOMATIZACIÓN DE LOS EQUIPOS DE LA FLA.</t>
  </si>
  <si>
    <t>40171500 40171600 40171522 23271800 31162300</t>
  </si>
  <si>
    <t>SUMINISTRAR TUBERÍAS, VÁLVULAS, ACCESORIOS PARA LOS PROCESOS DE LA FLA.</t>
  </si>
  <si>
    <t>SUMINISTRAR TORNILLERÍA PARA LOS MANTENIMIENTOS DE LA FLA.</t>
  </si>
  <si>
    <t>31171600 41114625</t>
  </si>
  <si>
    <t>SUMINISTRAR PIEZAS DE DESGASTE PARA LA FLA.</t>
  </si>
  <si>
    <t>SUMINISTRAR INSUMOS Y MATERIALES CONSUMIBLES PARA MANTENIMIENTO (GASES,SOLDADURA, LUBRICANTES EN AEROSOL, SILICONA, PEGANTES ENTRE OTROS)</t>
  </si>
  <si>
    <t>SUMINISTRAR ACEITES, GRASAS Y LUBRICANTES</t>
  </si>
  <si>
    <t>15121517</t>
  </si>
  <si>
    <t>SUMINISTRAR JABÓN LUBRICANTES CADENAS</t>
  </si>
  <si>
    <t>SUMINSTRAR FILTROS (TALEGO, CARTUCHOS, ENTRE OTROS)</t>
  </si>
  <si>
    <t>40161804</t>
  </si>
  <si>
    <t>SUMINISTRAR PLACAS FLTRANTES AGUARDIENTE Y RON</t>
  </si>
  <si>
    <t>80101700</t>
  </si>
  <si>
    <t>PRESTAR EL SERVICIO DE AUDITORÍA EXTERNA DE RECERTIFICACIÓN AL SISTEMA DE GESTIÓN DE LA CALIDAD DE LA FÁBRICA DE LICORES DE ANTIOQUIA, CERTIFICADO BAJO LA NORMA NTC ISO 9001:2008.</t>
  </si>
  <si>
    <t>PRESTAR SERVICIO DE AUDITORÍA DE VIGILANCIA Y AMPLIACIÓN DEL ALCANCE POR PARTE DE EL ONAC PARA LA NORMA NTC:ISO/IEC 17025</t>
  </si>
  <si>
    <t>81141501</t>
  </si>
  <si>
    <t>PRESTAR SERVICIO DE ENSAYOS DE APTITUD INTERLABORATORIOS NACIONAL</t>
  </si>
  <si>
    <t>PRESTAR EL SERVICIO DE MANTENIMIENTO PREVENTIVO Y CALIBRACIÓN DE LOS EQUIPOS DE DESIONIZACIÓN DE AGUA CASCADA IX Y RO MARCA PALL DE LA OFICINA DE LABORATORIO DE LA FÁBRICA DE LICORES Y ALCOHOLES DE ANTIOQUIA LAB-FLA.</t>
  </si>
  <si>
    <t>50192403</t>
  </si>
  <si>
    <t>SUMINISTRAR MIEL RESIDUAL</t>
  </si>
  <si>
    <t>12161901</t>
  </si>
  <si>
    <t>SUMINISTRAR ANTIESPUMANTE</t>
  </si>
  <si>
    <t>12352300 13101904 51191802 51171606</t>
  </si>
  <si>
    <t>SUMINISTRAR INSUMOS QUIMICOS NUTRIENTES PARA LEVADURA USADA EN FERMENTACIÓN</t>
  </si>
  <si>
    <t>12352106 12352300</t>
  </si>
  <si>
    <t>SUMINISTRAR MATERIALES PARA LIMPIEZA Y DESINFECCIÓN DE LA PLANTA DE FERMENTACIÓN</t>
  </si>
  <si>
    <t>SUMINISTRAR INSUMOS QUIMICOS PARA LA OPERACIÓN DE CALDERAS</t>
  </si>
  <si>
    <t>12352301</t>
  </si>
  <si>
    <t>SUMINISTRAR ACIDO SULFÚRICO TIPO A Y AL 98%</t>
  </si>
  <si>
    <t>12352316</t>
  </si>
  <si>
    <t>SUMINISTRAR SODA CÁUSTICA LIQUIDA</t>
  </si>
  <si>
    <t>41122400</t>
  </si>
  <si>
    <t>SUMINISTRAR REACTIVOS Y CONSUMIBLES PARA LABORATORIO</t>
  </si>
  <si>
    <t>COMPRAR NORMAS TECNICAS PARA LABORATORIO DE ASEGURAMIENTO DE LA CALIDAD</t>
  </si>
  <si>
    <t>SUMINISTRAR SULFATO DE MAGNESIO</t>
  </si>
  <si>
    <t>SUMINISTRAR CLORURO DE POTASIO</t>
  </si>
  <si>
    <t>PRESTAR EL SERVICIO DE AUDITORIA INTERNA SISTEMA DE GESTIÓN 17025</t>
  </si>
  <si>
    <t>PRESTAR SERVICIO DE MANTENIMIENTO PREVENTIVO DE EQUIPOS DEL LABORATORIO DE ASEGURAMIENTO DE LA CALIDAD</t>
  </si>
  <si>
    <t>81101600 81101700</t>
  </si>
  <si>
    <t>51171608</t>
  </si>
  <si>
    <t>SUMINISTRAR GLICERINA</t>
  </si>
  <si>
    <t>CALIBRACIONES EQUIPOS (METROLOGÍA) PARA LA FABRICA DE LICORES Y ALCOHOLES DE ANTIOQUIA</t>
  </si>
  <si>
    <t>47101605</t>
  </si>
  <si>
    <t>SUMIISTRO DE ALGUICIDAS, BACTERICIDA Y JABÓN BIODEGRADABLE PARA LIMPIEZA DE RELLENOS DE TORES DE ENFRIAMIENTO</t>
  </si>
  <si>
    <t>PRESTAR SERVICIO DE AUDITORIA EXTERNA ISO14001</t>
  </si>
  <si>
    <t>41121800</t>
  </si>
  <si>
    <t>SUMINISTRAR VIDRIERIA PARA LABORATORIOS</t>
  </si>
  <si>
    <t>CARACTERIZAR LOS VERTIMIENTOS-EMISIONES Y RESIDUOS SÓLIDOS</t>
  </si>
  <si>
    <t>SUMINISTRAR ELEMENTOS E INSUMOS INDUSTRIALES PARA PLAN DE ASEO Y LIMPIEZA PLANTA DE PRODUCCIÓN</t>
  </si>
  <si>
    <t>COMPRAR BONOS REDIMIBLES PARA ESTIMULO EDUCATIVO Y AUXILIO LÁCTEO PARA HIJOS DE ALGUNOS EMPLEADOS DE LA FLA</t>
  </si>
  <si>
    <t>Siete meses</t>
  </si>
  <si>
    <t>Once meses</t>
  </si>
  <si>
    <t>78111602</t>
  </si>
  <si>
    <t>SUMINISTRAR RECARGA EN DINERO EN LA TARJETA CÍVICA PARA SERVIDORES PÚBLICOS DE LA FLA. FLA</t>
  </si>
  <si>
    <t>PRESTAR EL SERVICIO DE OPERACIÓN LOGÍSTICA PARA LA REALIZACION DE LAS CAPACITACION DE LOS EMPLEADOS DE LA FLA..</t>
  </si>
  <si>
    <t>Diez meses</t>
  </si>
  <si>
    <t>CONTRATAR LOS SERVICIOS DE CAPACITACIÓN NO FORMAL EN ARTES Y OFICIOS PARA LOS EMPLEADOS DE LA FLA Y SUS FAMILIARES DIRECTOS</t>
  </si>
  <si>
    <t>93141506 49201611</t>
  </si>
  <si>
    <t>REALIZAR EL MANTENIMIENTO PREVENTIVO Y CORRECTIVO DE LOS EQUIPOS DEL GIMNASIO DE LA FLA..</t>
  </si>
  <si>
    <t>ADQUIRIR DOTACIÓN E IMPLEMENTOS DEPORTIVOS Y RECREATIVOS PARA LOS EMPLEADOS DE LA FLA..</t>
  </si>
  <si>
    <t>Cuatro meses</t>
  </si>
  <si>
    <t>COMPRAR DESINFECTANTE Y DESENGRASANTE DE MANOS PARA LA IMPLEMENTACIÓN DE PROGRAMAS DE BUENAS PRÁCTICAS DE MANUFACTURA EN ZONAS DE PRODUCCIÓN, LABORATORIOS Y RESTAURANTE.</t>
  </si>
  <si>
    <t>SUMINISTRAR MATERIAL ABSORBENTE EN POLVO PARA EL CONTROL DE DERRAMES DE SUSTANCIAS QUÍMICAS.</t>
  </si>
  <si>
    <t>42171917 42172001</t>
  </si>
  <si>
    <t>COMPRAR IMPLEMENTOS PARA EL BOTIQUÍN DE EMERGENCIA DE LA FLA..</t>
  </si>
  <si>
    <t>Un Mes</t>
  </si>
  <si>
    <t>41113117 41113118</t>
  </si>
  <si>
    <t>PRESTAR EL SERVICIO DE MANTENIMIENTO DE MEDIDORES DE GASES Y VAPORES PARA LA FABRICA DE LICORES Y ALCOHOLES DE ANTIOQUIA</t>
  </si>
  <si>
    <t>CONTRATAR EL SERVICIO DE VACUNACIÓN CONTRA LA INFLUENZA PARA LOS FUNCIONARIOS DE LA FLA</t>
  </si>
  <si>
    <t>COMPRAR KIT DE SILICONA PARA ELABORACIÓN DE PROTECTORES AUDITIVOS PARA LOS EMPLEADOS DE LA FLA..</t>
  </si>
  <si>
    <t>46181504 46181509 46181902 46181802 46181504 46181501 46181604</t>
  </si>
  <si>
    <t>COMPRAR ELEMENTOS DE PROTECCIÓN PERSONAL PARA LOS EMPLEADOS DE LA FLA.</t>
  </si>
  <si>
    <t>46161714 46182306</t>
  </si>
  <si>
    <t>ADQUIRIR E INSTALAR SISTEMAS DE SEGURIDAD PARA TRABAJOS EN ALTURAS EN LA FLA..</t>
  </si>
  <si>
    <t>24141500</t>
  </si>
  <si>
    <t xml:space="preserve">CONTRATAR LA COMPRA DE GAFAS CON MONTURA DE SEGURIDAD Y LENTE RECETADO </t>
  </si>
  <si>
    <t>46191601 72101516</t>
  </si>
  <si>
    <t>CONTRATAR EL SERVICIO DE RECARGA Y MANTENIMIENTO DE LOS EXTINTORES, PIPETAS DE OXIGENO Y EQUIPOS DE AUTOCONTENIDO (2 PIPETAS ADICIONALES DE REPUESTO) DE LA FLA</t>
  </si>
  <si>
    <t>73152101 73152108</t>
  </si>
  <si>
    <t>AFILIAR LA FLA AL CONSEJO COLOMBIANO DE SEGURIDAD</t>
  </si>
  <si>
    <t>Un año</t>
  </si>
  <si>
    <t>80111620 80111602 80111603</t>
  </si>
  <si>
    <t>SUMINISTRAR PERSONAL TEMPORAL NECESARIO PARA EL CUMPLIMIENTO DE LAS DIFERENTES ACTIVIDADES QUE DESEMPEÑAN LAS SUBGERENCIAS DE MERCADEO Y VENTAS, PRODUCCIÓN Y ADMINISTRATIVA DE LA FLA..</t>
  </si>
  <si>
    <t>41113635</t>
  </si>
  <si>
    <t>PRESTAR EL SERVICIO DE CALIBRACION DE BASCULA CAMIONERA</t>
  </si>
  <si>
    <t>PRESTAR EL SERVICIO DE MANTENIMIENTO, PREVENTIVO Y CORRECTIVO DE AIRES ACONDICIONADOS , CAVAS, FUENTE DE AGUA Y EXTRACTORES DE AIRE.</t>
  </si>
  <si>
    <t>72151704 92121704</t>
  </si>
  <si>
    <t>PRESTAR EL SERVICIO DE MANTENIMIENTO PREVENTIVO Y CORRECTIVO DE CAMARAS DE SEGURIDAD</t>
  </si>
  <si>
    <t xml:space="preserve">CONTRATAR SERVICIO DE TRANSPORTE DE PERSONAL </t>
  </si>
  <si>
    <t>SUMINISTRAR MATERIAL LOGISTICO, PROMOCIONAL Y POP.</t>
  </si>
  <si>
    <t>80141618</t>
  </si>
  <si>
    <t>PRESTAR EL SERVICIO DE MANTENIMIENTO DE MATERIAL LOGÍSTICO.</t>
  </si>
  <si>
    <t>PRESTAR EL SERVICIO DE MANTENIMIENTO DE BODEGA DE MATERIAL LOGÍSTICO</t>
  </si>
  <si>
    <t>PRESTAR LOS SERVICIOS PARA DAR A CONOCER A TRAVES DE LAS CATAS EL PORTAFOLIO DE PRODUCTOS FLA</t>
  </si>
  <si>
    <t>82101502 82101506</t>
  </si>
  <si>
    <t>PRESTACIÓN DE SERVICIOS PARA PAUTA PUBLICITARIA EN LOS AMOBLAMIENTOS URBANOS CONCESIONADOS A EUCOL S.A. DURANTE EL AÑO 2015.</t>
  </si>
  <si>
    <t>PRESTACIÓN DE SERVICIOS PARA PAUTA PUBLICITARIA EN LOS PARADEROS DE BUSES QUE HACEN PARTE DE MOBILIARIO DE LA CIUDAD DE MEDELLÍN Y CONCESIONADOS A CAS MOBILIARIO S.A.</t>
  </si>
  <si>
    <t>PRESTACIÓN DE SERVICIOS PARA PAUTA PUBLICITARIA EN LAS REVISTAS Y EN LOS PORTALES WEB QUE HACEN PARTE DE PUBLICACIONES SEMANA</t>
  </si>
  <si>
    <t>55121901 82101504 82101503 82101603</t>
  </si>
  <si>
    <t>PRESTACIÓN DE SERVICIOS PARA PAUTA PUBLICITARIA EN IMPRESOS Y EN LOS PORTALES ON LINE, QUE HACEN PARTE DE LA CASA EDITORIAL EL TIEMPO S.A, DURANTE EL 2015.</t>
  </si>
  <si>
    <t xml:space="preserve"> PRESTACIÓN DE SERVICIOS PUBLICITARIOS DE LAS DIFERENTES MARCAS DE LA FÁBRICA DE LICORES DE ANTIOQUIA EN LAS DIFERENTES PUBLICACIONES DE EDITORIAL TELEVISA.</t>
  </si>
  <si>
    <t>PRESTACIÓN DE SERVICIOS PARA EMISIÓN DE PAUTA PUBLICITARIA DE LAS MARCAS DE LA FLA EN LAS EMISORAS DE PROPIEDAD DE RCN RADIO S.A.</t>
  </si>
  <si>
    <t>PRESTACIÓN DE SERVICIOS PARA EMISIÓN DE PAUTA PUBLICITARIA DE LAS MARCAS DE LA FLA EN LAS EMISORAS DE PROPIEDAD DE CARACOL RADIO S.A.</t>
  </si>
  <si>
    <t>PRESTACIÓN DE SERVICIOS PARA LA EMISIÓN DE PAUTA PUBLICITARIA DE LAS MARCAS DE LA FLA EN LAS EMISORAS DE PROPIEDAD DE LA ORGANIZACIÓN RADIAL OLÍMPICA S.A.</t>
  </si>
  <si>
    <t>PRESTACIÓN DE SERVICIOS PARA PAUTA PUBLICITARIA DE COMERCIALES TELEVISIVOS EN EL CANAL RCN.</t>
  </si>
  <si>
    <t>PRESTACIÓN DE SERVICIOS PARA PAUTA PUBLICITARIA DE COMERCIALES TELEVISIVOS EN EL CANAL CARACOL.</t>
  </si>
  <si>
    <t xml:space="preserve">PRESTAR EL SERVICIO PARA OPERADOR DE FERIA DE FLORES </t>
  </si>
  <si>
    <t>Nueve meses</t>
  </si>
  <si>
    <t>Seis meses</t>
  </si>
  <si>
    <t>Adquisición de tiquetes aéreos para la Gobernación de Antioquia, secretaría de infraestructura física</t>
  </si>
  <si>
    <t>FUNCIONAMIENTO</t>
  </si>
  <si>
    <t>Maria Nasly Orozco Arroyave
Directora de Contratación (e)
ext 9049 - of 909 SIF
nasly.orozco@antioquia.gov.co</t>
  </si>
  <si>
    <t>9 Meses</t>
  </si>
  <si>
    <t>FIA</t>
  </si>
  <si>
    <t>Convenio interadministrativo en el marco del programa "Antioquia Iluminada" para la cofinanciación de instalaciones eléctricas domiciliarias en las diferentes subregiones del Departamento de Antioquia</t>
  </si>
  <si>
    <t>4 Meses</t>
  </si>
  <si>
    <t>3 Meses</t>
  </si>
  <si>
    <t>Convenio interadministrativo para aunar esfuerzos para el diseño y construcción de sistemas de generación y distribución de energía electrica en zonas rurale en el Departamento de Antioquia</t>
  </si>
  <si>
    <t>Ordinarios
Específicos</t>
  </si>
  <si>
    <t>Contratar el servicio de control y monitoreo de insectos rastreros, voladores, roedores y animales ponzoñosos en las instalaciones del Tunel Fernando Gomez Martinez - Conexión Vial Guillermo Gaviria Correa</t>
  </si>
  <si>
    <t>Modelo Financiero. 
Recursos en Fiducia provenientes de recaudo de peajes</t>
  </si>
  <si>
    <t>marzo</t>
  </si>
  <si>
    <t>Contrato interadministrativo para la compra de materiales a la empresa de Vivienda de Antioquia - VIVA, para el proyecto integral de mejoramiento urbano y pavimentación de vías urbanas en los municipios del Departamento de Antioquia.</t>
  </si>
  <si>
    <t>Interventoría técnica, legal, administrativa, financiera y ambiental al mejoramiento y rehabilitación de las vías de influencia del peaje Pajarito en la subregión Norte del Departamento de Antioquia.</t>
  </si>
  <si>
    <t xml:space="preserve">Mantenimiento rutinario de la Conexión Vial Guillermo Gaviria Correa desde el sector de leoncito hasta el pr 39+600 (rio aurra) y de la antigua vía Santa Fe De Antioquia – Medellín desde el pr 16+000 (río aurrá) hasta el pr 71+000 (san cristobal) y labores de limpieza y complementarias en el Túnel Fernando Gómez Martínez </t>
  </si>
  <si>
    <t>Mejoramiento y rehabilitación de las vías de influencia del peaje Pajarito en la subregión Norte del Departamento de Antioquia.</t>
  </si>
  <si>
    <t>Prestación del servicio de radiocomunicación y el alquiler de 15 radios para la comunicación la conexión vial guillermo gaviria correa y el túnel fernando gómez martínez</t>
  </si>
  <si>
    <t>Revisión, recarga, mantenimiento y suministro de equipos contra incendio y de emergencias del túnel Fernando Gómez Martínez – Conexión Vial Guillermo Gaviria Correa</t>
  </si>
  <si>
    <t>Contrato interadministrativo de mandato sin representación para la construcción de planes de medios, realización de la contratación de la pauta publicitaria en medios masivos o alternativos, producción audiovisual y de material P.O.P para las diversas campañas de comunicación pública de la Gobernación de Antioquia, de acuerdo con las órdenes de servicio expedidas por la Oficina de Comunicaciones</t>
  </si>
  <si>
    <t>Prestar sus servicios como PILOTO del Helicóptero Bell 412, matrícula HK3578G de propiedad del Departamento de Antioquia.</t>
  </si>
  <si>
    <t xml:space="preserve">80141607 
</t>
  </si>
  <si>
    <t>Prestación de servicios de operación logística para el suministro de alimentación y banquetería para las reuniones y/o eventos del despacho del Gobernador de Antioquia.</t>
  </si>
  <si>
    <t>Arrendamiento de un inmueble para almacenar el calzado y vestido de labor (dotación) de los docentes de los 117 municipios no certificados del departamento de Antioquia</t>
  </si>
  <si>
    <t>Prestar apoyo y asistencia técnica y profesional en la gestión de algunos procesos y programas de la Secretaría de Educación del Departamento de Antioquia, que se ejecutan acorde con el proceso de modernización implementado por el MEN y según las funciones que en torno a la prestación del servicio educativo le compete, de conformidad con la Constitución Política y las Leyes 115 de 1994 y 715 del año 2001</t>
  </si>
  <si>
    <t>ABRIL</t>
  </si>
  <si>
    <t>9 MESES</t>
  </si>
  <si>
    <t>Servicio de mesa de ayuda para la dotación tecnológica de parques y ciudadelas educativas en el Departamento de Antioquia.</t>
  </si>
  <si>
    <t>Operación logística para los encuentros académicos entre la red de parques y ciudadelas educativas y la apropiación social de las comunidades de los parques y ciudadelas</t>
  </si>
  <si>
    <t>Adquirir neveras para el Laboratorio Departamental de Salud Pública ($36.000.000)</t>
  </si>
  <si>
    <t>Adquirir ultracongeladores para el Laboratorio Departamental de Salud Pública ($90.000.000)</t>
  </si>
  <si>
    <t xml:space="preserve">Adquisicion de predios o mejoras, estudios para constitucion, ampliacion o saneamiento de resguardos. (previa concertacion en el CODEIN - Comite departamental de desarrollo indigena, creado por decreto Nro.1310 de 1984. </t>
  </si>
  <si>
    <t>81141601 81141601</t>
  </si>
  <si>
    <t>82121508 55121619</t>
  </si>
  <si>
    <t>7014 1707</t>
  </si>
  <si>
    <t>Por definir</t>
  </si>
  <si>
    <t>70171604 
86101710</t>
  </si>
  <si>
    <t>60101004 
60101000
47131700</t>
  </si>
  <si>
    <t>80141607 
80141902</t>
  </si>
  <si>
    <t>72103300</t>
  </si>
  <si>
    <t>46191601</t>
  </si>
  <si>
    <t>45101500</t>
  </si>
  <si>
    <t>Recursos EPM</t>
  </si>
  <si>
    <t>30151511
30151514</t>
  </si>
  <si>
    <t xml:space="preserve">81112100
</t>
  </si>
  <si>
    <t>43223204 43223205</t>
  </si>
  <si>
    <t>81111803 81112100 83112203</t>
  </si>
  <si>
    <t>PRESTAR SERVICIO DE ADMINISTRACIÓN, MANEJO DE LAS BODEGAS DE PRODUCTO TERMINADO E INSUMOS DE LA FABRICA DE LICORES Y ALCHOLES DE ANTIOQUIA, LA CUAL COMPRENDE RECEPCIÓN, ALMACENAMIENTO INTERNO Y EXTERNO, DESPACHO DE PRODUCTOS, TRANSPORTE, CONTROL Y CUSTODIA DE INVENTARIOS</t>
  </si>
  <si>
    <t>SUMINISTRAR LA CREMA DE RON A GRANEL AL 11% V/V de acuerdo al Plan de Ventas.</t>
  </si>
  <si>
    <t>SUMINISTRAR MALTODEXTRINA PARA LA PRODUCCIÓN DE CREMA DE RON MEDELLIN 8 AÑOS PARA LA FÁBRICA DE LICORES Y ALCOHOLES DE ANTIOQUIA</t>
  </si>
  <si>
    <t>SUMINISTRAR ESENCIA DE RON Y FUDGE</t>
  </si>
  <si>
    <t>SUMINISTRAR  SABOR GREEN FRUIT BLEND GN-104-028-3 Y  SABOR MANDARIN WITH BERRY GO-598-577-9</t>
  </si>
  <si>
    <t>SUMINISTRAR PEGANTE TIPO HOT MELT  Y PEGANTE PARA ETIQUETAS</t>
  </si>
  <si>
    <t>SUMINISTRAR ENVASE TETRA PRISMA</t>
  </si>
  <si>
    <t>SUMINISTRAR TAPAS DE SEGURIDAD</t>
  </si>
  <si>
    <t>SUMINISTRAR TAPAS CORONA</t>
  </si>
  <si>
    <t>SUMINISTRAR FUNDAS TERMOENCOGIBLES</t>
  </si>
  <si>
    <t>PRESTAR SERVICIO DE AUDITORIA INTERNA COMBINADA A LOS SISTEMAS DE GESTION FLA, CERTIFICADOS BAJO LA NORMA ISO 14001:2004</t>
  </si>
  <si>
    <t xml:space="preserve">PRESTAR EL SERVICIO DE  AUDITORÍA EXTERNA DE RENOVACIÓN BASC </t>
  </si>
  <si>
    <t>PRESTAR SERVICIO DE ELABORACION DE UN PLAN DE MANEJO INTEGRAL DE RESIDUOS SOLIDOS - PMIRS</t>
  </si>
  <si>
    <t>PRESTAR SERVICIO DE MANTENIMIENTO PREVENTIVO Y CORRECTIVO INCLUIDO REPUESTOS PARA EQUIPOS MARCA KRONES-KOSME LINEA DE ENVASADO 1 Y ETIQUETADORA DE LINEA 4</t>
  </si>
  <si>
    <t xml:space="preserve">PRESTAR SERVICIO DE MANTENIMIENTO CORRECTIVO LINEA DE ENVASADO 3 (AUTOMATIZACION, SOFTWARE Y TRIBLOCK) </t>
  </si>
  <si>
    <t>COMPRAR REPOSICION DE INSTRUMENTACION PARA TORRE DE DESTILACION</t>
  </si>
  <si>
    <t>MANTENIMIENTO PREVENTIVO Y CALIBRACION DE EQUIPOS METTLER TOLEDO DE LA OFICINA DE LABORATORIO</t>
  </si>
  <si>
    <t>MANTENIMIENTO PREVENTIVO Y CALIBRACIÓN DE EQUIPOS AGILENT DE LA OFICINA DE LABORATORIO</t>
  </si>
  <si>
    <t>SUMINISTRO DE PIEZAS METALMECANICAS PARA GARANTIZAR EL NORMAL FUNCIONAMIENTO DE LOS EQUIPOS DE LA FLA</t>
  </si>
  <si>
    <t>PRESTAR SERVICIO DE MANTENIMIENTO PREVENTIVO Y CORRECTIVO A LOS TANQUES DE ALMACENAMIENTO DE ALCOHOL</t>
  </si>
  <si>
    <t>PRESTAR SERVICIO DE  MANTENIMIENTO PREVENTIVO Y CORRECTIVO A 3 SISTEMAS DE PESAJE EN LINEA DE LA FLA INCLUYE REPUESTOS</t>
  </si>
  <si>
    <t>COMPRAR ELEMENTOS Y HERRAMIENTA NECESARIA PARA REALIZAR MANTENIMIENTO PREVENTIVO Y CORRECTIVO PARA EL TALLER DE INSTRUMENTACIÓN</t>
  </si>
  <si>
    <t>COMPRAR LOS ELEMENTOS NECESARIOS PARA REALIZAR MANTENIMIENTOS PREVENTIVOS Y CORRECTIVOS DE LA INSTRUMENTACION DE LAS CALDERAS</t>
  </si>
  <si>
    <t>SUMINISTRAR MATERIALES PARA EL CONTROL AMBIENTAL</t>
  </si>
  <si>
    <t>COMPRAR ELEVADOR PARA TRABAJO EN ALTURAS</t>
  </si>
  <si>
    <t xml:space="preserve">COMPRAR UNA SEPARADORA DE LEVADURAS PARA REPOSICION EN EL AREA DE PROCESOS </t>
  </si>
  <si>
    <t>PRESTACIÓN DE SERVICIOS PARA PAUTA PUBLICITARIA EN TELEVISIÓN EN CANALE DE CABLE SATELITAL</t>
  </si>
  <si>
    <t>ORIENTACION Y CONTROL DE PAUTA PUBLICITARIA EN MEDIOS DE COMUICACION MASIVOS, ALTERNATIVOS Y PUBLICIDAD A NIVEL REGIONAL NACIONAL  (TELEANTIOQUIA)</t>
  </si>
  <si>
    <t>PRESTAR EL SERVICIOS PUBLICITARIOS  EQUIPO DE CICLISMO ORGULLO ANTIOQUEÑO</t>
  </si>
  <si>
    <t>PRESTAR EL SERVICIO PARA LA CONCEPTUALIZACIÓN, DISEÑO Y EJECUCIÓN DE ESTRATEGIAS Y CAMPAÑAS PUBLICITARIAS Y/O DE COMUNICACIÓN PARA LA FÁBRICA DE LICORES Y ALCOHOLES DE ANTIOQUIA Y SUS MARCAS.</t>
  </si>
  <si>
    <t>PRESTACIÓN DE  SERVICIOS DE OPERACIÓN LOGÍSTICA PARA REALIZAR LOS EVENTOS DE LA FÁBRICA DE LICORES Y ALCOHOLES DE ANTIOQUIA EN LAS FIESTAS TRADICIONALES A CELEBRARSE EN LOS MUNICIPIOS DE ANTIOQUIA Y  EVENTOS PEQUEÑOS.</t>
  </si>
  <si>
    <t>PRESTAR EL SERVICIO DE TRANSPORTE TERRESTRE, AGENCIAMIENTO ADUANERO Y ENVÍO DE DOCUMENTOS Y MUESTRAS AL  EXTERIOR DE TODOS LOS PRODUCTOS DE LA FÁBRICA DE LICORES Y ALCOHOLES DE ANTIOQUIA.</t>
  </si>
  <si>
    <t>ADQUISICIÓN DE CÁMARA FOTOGRÁFICA</t>
  </si>
  <si>
    <t xml:space="preserve">COMUNICADOR AUDIOVISUAL PARA REGISTRO AUIDOVISUAL. </t>
  </si>
  <si>
    <t xml:space="preserve">MONITOREO DE MEDIOS TRADICIONALES Y REDES SOCIALES </t>
  </si>
  <si>
    <t>SUMINISTRO DE SOUVENIRS</t>
  </si>
  <si>
    <t>MANTENIMIENTO DE SISTEMAS DE SONIDO</t>
  </si>
  <si>
    <t>IMPRESIÓN DE PIEZAS COMUNICACIONALES</t>
  </si>
  <si>
    <t>ATENCIÓN DE CATAS PARA FORTALECER LAS RELACIONES PÚBLICAS DE LA FLA</t>
  </si>
  <si>
    <t>PRESTACIÓN DE SERVICIOS PROFESIONALES PARA LA PROTECCIÓN DE LA PROPIEDAD INDUSTRIAL DE LA FÁBRICA DE LICORES Y ALCOHOLES DE ANTIOQUIA, EN MATERIA DE MARCAS Y ACCIONES POR COMPETENCIA DESLEAL</t>
  </si>
  <si>
    <t>PRESTAR EL SERVICIO DE  ASESORÍA PSICOLÓGICA PARA LOS EMPLEADOS DE LA FLA  Y SU GRUPO FAMILIAR.</t>
  </si>
  <si>
    <t>CONTRATAR LA PRESTACIÓN DE SERVICIOS DE OPERACIÓN LOGÍSTICA DE ACTIVIDADES DE BIENESTAR (RECREATIVAS, DEPORTIVAS, DE FORTALECIMIENTO FAMILIAR, CIRCUITOS DE CONOCIMIENTO, FECHAS ESPECIALES Y VACACIONES RECREATIVAS PARA LOS SERVIDORES DE LA FLA Y SU GRUPO FAMILIAR).</t>
  </si>
  <si>
    <t xml:space="preserve">CONTRATAR EL SERVICIO DE CERTIFICACIÓN, REENTRENAMIENTO Y CAPACITACIÓN EN EL NIVEL DE COORDINADOR DE TRABAJO EN ALTURAS PARA LOS EMPLEADOS QUE REALIZAN TRABAJOS EN ALTURAS (MÁS DE1.5MTS) EN  LA FLA. </t>
  </si>
  <si>
    <t>ADQUIRIR UNIFORMES Y CALZADO DE TRABAJO PARA SERVIDORES DE LA  FLA</t>
  </si>
  <si>
    <t>COMPRA Y MANTENIMIENTO DE RADIOS DE COMUNICACIÓN EP 450 Y PRO 3150 (INCLUYE MANO DE OBRA, REPUESTOS Y PARTES)</t>
  </si>
  <si>
    <t>PRESTACIÓN DEL SERVICIO PARA EL DESARROLLO DE UN PROGRAMA DE SENSIBILIZACIÓN EN PROMOCIÓN DE LA SALUD MENTAL E INTERVENCIÓN INDIVIDUAL Y GRUPAL  EMPLEADOS FLA</t>
  </si>
  <si>
    <t>COMPRAR REPUESTOS PARA EL MANTENIMIENTO CORRECTIVO Y PREVENTIVO DE LA RED CONTRA INCENDIOS Y COMPRA E INSTALACIÓN DE SIAMESA PARA LA RED CONTRA INCENDIO DE LA FÁBRICA DE LICORES Y ALCOHOLES DE ANTIOQUIA.</t>
  </si>
  <si>
    <t>PRESTAR EL SERVICIO DE MATENIMIENTO DE  BASCULA CAMIONERA</t>
  </si>
  <si>
    <t>MANTENIMIENTO Y SERVICIO DE PLOMERIA</t>
  </si>
  <si>
    <t>CONTRATAR EL MEJORAMIENTO Y ADECUACION DE LA INFRAESTRUCTURA FISICA DE LA FLA</t>
  </si>
  <si>
    <t>SERVICIO DE RESTAURANTE, CAFETERIA Y ASEO Y MANTENIMIENTO DE ZONAS VERDES</t>
  </si>
  <si>
    <t>COMERCIALIZACIÓN Y MANEJO INTEGRAL DE LOS RESIDUOS SÓLIDOS ORDINARIOS, ESPECIALES, PELIGROSOS Y NO PELIGROSOS GENERADOS EN EL PROCESO PRODUCTIVO DE LA FLA.</t>
  </si>
  <si>
    <t>COMPRA DE EQUIPOS DE AIRE ACONDICIONADO PARA LA FABRICA DE LICORES Y ALCOHOLES DE ANTIOQUIA( INCLUYE INSTALACION)</t>
  </si>
  <si>
    <t>MODERNIZACION DEL SOTWARE DE BASCULA CAMIONERA Y SUS ELEMENTOS DE DE HARDARWARE PARA SU CORRECTO FUNCIONAMIENTO</t>
  </si>
  <si>
    <t>INTERVENTORIA TECNICA, ADMINISTRATIVA DE  EL MEJORAMIENTO Y ADECUACION DE LA INFRAESTRUCTURA FISICA DE LA FLA</t>
  </si>
  <si>
    <t>PRESTAR EL SERVICIO DE MONITOREO DE CAMARAS DE SEGURIDAD</t>
  </si>
  <si>
    <t>SEGUNDA ETAPA SISTEMA INTEGRADO DE SEGURIDAD</t>
  </si>
  <si>
    <t>Contratar intermediario de seguros, para que preste la asesoría integral en la administración, contratación y manejo de las pólizas que constituyen el programa de seguros que legalmente sea o llegare a ser responsable el departamento de antioquia, de acuerdo a las ramas y coberturas durante la vigencia 2016 - 2017</t>
  </si>
  <si>
    <t>Arrendamiento de Bodegas para la Dirección de  Rentas Departamentales</t>
  </si>
  <si>
    <t>Prestar el servicio del sistema de señalización y el sistema de control de transporte de los productos generadores de Impuesto al Consumo de licores, vinos, aperitivos y similares; cervezas, sifones, mezclas, refajos, cigarrillos,  tabaco elaborado o participación económica de monopolio de licores.</t>
  </si>
  <si>
    <t>Prestación de los servicios profesionales de calificación de Capacidad de Pago de Largo y Corto Plazo  (Denominada técnicamente Calificación Nacional de Largo y Corto Plazo para con sus pasivos financieros) de EL CONTRATANTE por parte de LA CALIFICADORA de  conformidad con las metodologías debidamente aprobadas por LA CALIFICADORA y con la regulación vigente.</t>
  </si>
  <si>
    <t>Contratar a un intermediario externo (público o privado) para que tramite, gestione y lidere la venta de bienes muebles obsoletos</t>
  </si>
  <si>
    <t>Prestación de servicios profesionales para analizar, actualizar y conciliar la información contable y financiera del Departamento para el cierre de la vigencia 2015, con sus respectivos estados financieros, notas y reportes; además la actualización y registro de información contable y financiera correspondiente a la vigencia 2016.</t>
  </si>
  <si>
    <t>PRESTAR EL SERVICIO DE ATENCIÓN RECUPERACIÓN NUTRICIONAL, A LOS NIÑOS Y NIÑAS EN CONDICIÓN DE DESNUTRICIÓN Y A  MADRES GESTANTES Y LACTANTES CON BAJO PESO EN  EL MUNICIPIO DE CAUCASIA</t>
  </si>
  <si>
    <t>PRESTAR EL SERVICIO DE ATENCIÓN RECUPERACIÓN NUTRICIONAL, A LOS NIÑOS Y NIÑAS EN CONDICIÓN DE DESNUTRICIÓN Y A  MADRES GESTANTES Y LACTANTES CON BAJO PESO EN  EL MUNICIPIO DE CAREPA</t>
  </si>
  <si>
    <t>PRESTAR EL SERVICIO DE ATENCIÓN RECUPERACIÓN NUTRICIONAL, A LOS NIÑOS Y NIÑAS EN CONDICIÓN DE DESNUTRICIÓN Y A  MADRES GESTANTES Y LACTANTES CON BAJO PESO EN  EL MUNICIPIO DE CHIGORODO</t>
  </si>
  <si>
    <t>PRESTAR EL SERVICIO DE ATENCIÓN RECUPERACIÓN NUTRICIONAL, A LOS NIÑOS Y NIÑAS EN CONDICIÓN DE DESNUTRICIÓN Y A  MADRES GESTANTES Y LACTANTES CON BAJO PESO EN  EL MUNICIPIO DE DABEIBA</t>
  </si>
  <si>
    <t>PRESTAR EL SERVICIO DE ATENCIÓN RECUPERACIÓN NUTRICIONAL, A LOS NIÑOS Y NIÑAS EN CONDICIÓN DE DESNUTRICIÓN Y A  MADRES GESTANTES Y LACTANTES CON BAJO PESO EN  EL MUNICIPIO DE NECOCLI</t>
  </si>
  <si>
    <t>PRESTAR EL SERVICIO DE ATENCIÓN RECUPERACIÓN NUTRICIONAL, A LOS NIÑOS Y NIÑAS EN CONDICIÓN DE DESNUTRICIÓN Y A  MADRES GESTANTES Y LACTANTES CON BAJO PESO EN  EL MUNICIPIO DE MUTATA</t>
  </si>
  <si>
    <t>PRESTAR EL SERVICIO DE ATENCIÓN RECUPERACIÓN NUTRICIONAL, A LOS NIÑOS Y NIÑAS EN CONDICIÓN DE DESNUTRICIÓN Y A  MADRES GESTANTES Y LACTANTES CON BAJO PESO EN  EL MUNICIPIO DE CACERES</t>
  </si>
  <si>
    <t>PRESTAR EL SERVICIO DE ATENCIÓN RECUPERACIÓN NUTRICIONAL, A LOS NIÑOS Y NIÑAS EN CONDICIÓN DE DESNUTRICIÓN Y A  MADRES GESTANTES Y LACTANTES CON BAJO PESO EN  EL MUNICIPIO DE TURBO</t>
  </si>
  <si>
    <t>PRESTAR EL SERVICIO DE ATENCIÓN RECUPERACIÓN NUTRICIONAL, A LOS NIÑOS Y NIÑAS EN CONDICIÓN DE DESNUTRICIÓN Y A  MADRES GESTANTES Y LACTANTES CON BAJO PESO EN  EL MUNICIPIO DE URRAO</t>
  </si>
  <si>
    <t>PRESTAR EL SERVICIO DE ATENCIÓN RECUPERACIÓN NUTRICIONAL, A LOS NIÑOS Y NIÑAS EN CONDICIÓN DE DESNUTRICIÓN Y A  MADRES GESTANTES Y LACTANTES CON BAJO PESO EN  EL MUNICIPIO DE FRONTINO</t>
  </si>
  <si>
    <t>PRESTAR EL SERVICIO DE ATENCIÓN RECUPERACIÓN NUTRICIONAL, A LOS NIÑOS Y NIÑAS EN CONDICIÓN DE DESNUTRICIÓN Y A  MADRES GESTANTES Y LACTANTES CON BAJO PESO EN  EL MUNICIPIO DE ITUANGO</t>
  </si>
  <si>
    <t>PRESTAR EL SERVICIO DE ATENCIÓN RECUPERACIÓN NUTRICIONAL, A LOS NIÑOS Y NIÑAS EN CONDICIÓN DE DESNUTRICIÓN Y A  MADRES GESTANTES Y LACTANTES CON BAJO PESO EN  EL MUNICIPIO DE ANDES</t>
  </si>
  <si>
    <t>PRESTAR EL SERVICIO DE ATENCIÓN RECUPERACIÓN NUTRICIONAL, A LOS NIÑOS Y NIÑAS EN CONDICIÓN DE DESNUTRICIÓN Y A  MADRES GESTANTES Y LACTANTES CON BAJO PESO EN  EL MUNICIPIO DE SAN JUAN DE URABÁ</t>
  </si>
  <si>
    <t>PRESTAR EL SERVICIO DE ATENCIÓN RECUPERACIÓN NUTRICIONAL, A LOS NIÑOS Y NIÑAS EN CONDICIÓN DE DESNUTRICIÓN Y A  MADRES GESTANTES Y LACTANTES CON BAJO PESO EN  EL MUNICIPIO DE SAN PEDRO DE URABÁ</t>
  </si>
  <si>
    <t>PRESTAR EL SERVICIO DE ATENCIÓN RECUPERACIÓN NUTRICIONAL, A LOS NIÑOS Y NIÑAS EN CONDICIÓN DE DESNUTRICIÓN Y A  MADRES GESTANTES Y LACTANTES CON BAJO PESO EN  EL MUNICIPIO DE ARBOLETES</t>
  </si>
  <si>
    <t>PRESTAR EL SERVICIO DE ATENCIÓN RECUPERACIÓN NUTRICIONAL, A LOS NIÑOS Y NIÑAS EN CONDICIÓN DE DESNUTRICIÓN Y A  MADRES GESTANTES Y LACTANTES CON BAJO PESO EN  EL MUNICIPIO DE SEGOVIA</t>
  </si>
  <si>
    <t>PRESTAR EL SERVICIO DE ATENCIÓN RECUPERACIÓN NUTRICIONAL, A LOS NIÑOS Y NIÑAS EN CONDICIÓN DE DESNUTRICIÓN Y A  MADRES GESTANTES Y LACTANTES CON BAJO PESO EN  EL MUNICIPIO DE SONSON</t>
  </si>
  <si>
    <t>PRESTAR EL SERVICIO DE ATENCIÓN RECUPERACIÓN NUTRICIONAL, A LOS NIÑOS Y NIÑAS EN CONDICIÓN DE DESNUTRICIÓN Y A  MADRES GESTANTES Y LACTANTES CON BAJO PESO EN  EL MUNICIPIO DE TARAZA</t>
  </si>
  <si>
    <t>PRESTAR EL SERVICIO DE ATENCIÓN RECUPERACIÓN NUTRICIONAL, A LOS NIÑOS Y NIÑAS EN CONDICIÓN DE DESNUTRICIÓN Y A  MADRES GESTANTES Y LACTANTES CON BAJO PESO EN  EL MUNICIPIO DE YARUMAL</t>
  </si>
  <si>
    <t>PRESTAR EL SERVICIO DE ATENCIÓN RECUPERACIÓN NUTRICIONAL, A LOS NIÑOS Y NIÑAS EN CONDICIÓN DE DESNUTRICIÓN Y A  MADRES GESTANTES Y LACTANTES CON BAJO PESO EN  EL MUNICIPIO DE SANTA FE DE ANTIOQUIA</t>
  </si>
  <si>
    <t>PRESTAR EL SERVICIO DE ATENCIÓN RECUPERACIÓN NUTRICIONAL, A LOS NIÑOS Y NIÑAS EN CONDICIÓN DE DESNUTRICIÓN Y A  MADRES GESTANTES Y LACTANTES CON BAJO PESO EN  EL MUNICIPIO DE SAN LUIS</t>
  </si>
  <si>
    <t>PRESTAR EL SERVICIO DE ATENCIÓN RECUPERACIÓN NUTRICIONAL, A LOS NIÑOS Y NIÑAS EN CONDICIÓN DE DESNUTRICIÓN Y A  MADRES GESTANTES Y LACTANTES CON BAJO PESO EN  EL MUNICIPIO DE NECHI</t>
  </si>
  <si>
    <t>PRESTAR EL SERVICIO DE ATENCIÓN RECUPERACIÓN NUTRICIONAL, A LOS NIÑOS Y NIÑAS EN CONDICIÓN DE DESNUTRICIÓN Y A  MADRES GESTANTES Y LACTANTES CON BAJO PESO EN  EL MUNICIPIO DE ZARAGOZA</t>
  </si>
  <si>
    <t>PRESTAR EL SERVICIO DE ATENCIÓN RECUPERACIÓN NUTRICIONAL, A LOS NIÑOS Y NIÑAS EN CONDICIÓN DE DESNUTRICIÓN Y A  MADRES GESTANTES Y LACTANTES CON BAJO PESO EN  EL MUNICIPIO DE YALI</t>
  </si>
  <si>
    <t>PRESTAR EL SERVICIO DE ATENCIÓN RECUPERACIÓN NUTRICIONAL, A LOS NIÑOS Y NIÑAS EN CONDICIÓN DE DESNUTRICIÓN Y A  MADRES GESTANTES Y LACTANTES CON BAJO PESO EN  EL MUNICIPIO DE MURINDO</t>
  </si>
  <si>
    <t>PRESTAR EL SERVICIO DE ATENCIÓN NUTRICIONAL CLÍNICA A LOS NIÑOS Y NIÑAS EN CONDICIONES DE DESNUTRICIÓN DEL DEPARTAMENTO DE ANTIOQUIA.</t>
  </si>
  <si>
    <t>Suministrar el complemento alimentario para los niños y niñas entre seis (6) meses y cinco (5) años once (11) meses y veintinueve (29) días de edad.</t>
  </si>
  <si>
    <t>Realizar interventoría integral a los contratos y/o convenios celebrados por la Gerencia de Seguridad Alimentaria y Nutricional - MANA para garantizar la atención del programa de complementación alimentaria.</t>
  </si>
  <si>
    <t>Arrendamiento de una (1) oficina, ubicada en la carrera 99 con calle 96, Edificio Apartacentro P.H, en el municipio de Apartadó</t>
  </si>
  <si>
    <t>Implementar la estrategia de comunicaciones de la Secretaría de Agricultura, del Departamento de Antioquia.</t>
  </si>
  <si>
    <t>Fortalecer la cadena productiva de la caña panelera, mediante el mejoramiento integral del sistema productivo, asistencia técnica y capacitación a los pequeños productores del departamento de Antioquia</t>
  </si>
  <si>
    <t>Mejorar la productividad y competitividad de la cadena de cacao, mediante el fortalecimiento integral de las asociaciones de productores del departamento de Antioquia.</t>
  </si>
  <si>
    <r>
      <t xml:space="preserve">Aunar esfuerzos para mejorar la productividad de la caficultura mediante el sostenimiento de áreas en proceso de renovación en el departamento de Antioquia  </t>
    </r>
  </si>
  <si>
    <t>Aunar esfuerzos para el fortalecimiento de la agricultura familiar en el Departamento de Antioquia.</t>
  </si>
  <si>
    <t>Aunar esfuerzos para la articulacion de actores público privados  para la optimización en  la coordinación interinstitucional, asistenica técnica  y extensión rural, en el departamento de Antioquia.</t>
  </si>
  <si>
    <t>Fortalecimiento de organizaciones de productores agropecuarios en el departamento de Antioquia</t>
  </si>
  <si>
    <t>Implementar la estrategia de comercialización y acceso a mercados de productos agropecuarios en el Departamento de Antioquia.</t>
  </si>
  <si>
    <t>Apoyo a la generación de conocimiento e innovación para el sector agropecuario en el Departamento de Antioquia</t>
  </si>
  <si>
    <t xml:space="preserve">Actualizar las herramientas informaticas de la Secretaría de Agricultura. </t>
  </si>
  <si>
    <t>Cofinanciar el proyecto de inversión para el  fortalecimiento de la productividad y competitividad de la ganadería bovina del departamento de Antioquia,  el cual hace parte del plan de modernización de la Ganadería Bovina para Antioquia.</t>
  </si>
  <si>
    <t>Establecer sistemas de producción sostenible y de reconversión productiva en ganadería , en el Departamento de Antioquia.</t>
  </si>
  <si>
    <t>Cofinanciar el proyecto de inversión para la adopción de las BPG-BPM  y el fortalecimiento empresarial de los productores agropecuarios,  el cual hace parte del plan de modernización de la Ganadería Bovina para Antioquia.</t>
  </si>
  <si>
    <t>Prestar el servicio de capacitación y transferencia de tecnología a productores y extensionistas del sector pecuario,  el cual hace parte del plan de modernización de la Ganadería Bovina para Antioquia.</t>
  </si>
  <si>
    <t>Adecuar y dotar las plantas de beneficio y faenado de sistemas de enfriamiento priorizadas en el plan de racionalización PRPBA.</t>
  </si>
  <si>
    <t>Adecuar y dotar las zonas de compostaje y residuos solidos de plantas de beneficio y faenado  priorizadas en el plan de racionalización PRPBA</t>
  </si>
  <si>
    <t>Adecuar para mejorar los puntos sanitarios de acuerdo a Resolución 240 de las plantas de beneficio y faenado  priorizadas en el plan de racionalización PRPBA</t>
  </si>
  <si>
    <t>Suministro de personal temporal para el apoyo a los proyectos del plan de modernización ganadera</t>
  </si>
  <si>
    <t>Adecuar y dotar de infraestructura de apoyo a la producción, transformación y comercialización producción pecuaria priorizadas en el plan de modernización ganadera</t>
  </si>
  <si>
    <t>Aunar esfuerzos para realizar el ordenamiento social y productivo de la propiedad en el Departamento de Antioquia.</t>
  </si>
  <si>
    <t>Comprar desinfectantes de manos para la Implementación del programa de buenas practicas de higiene.</t>
  </si>
  <si>
    <t>Realizar actividades recreativas para los servidores publicos departamentales y su grupo familiar</t>
  </si>
  <si>
    <t>Realizar las evaluaciones médicas ocupacionales, la práctica de exámenes de laboratorio y la aplicación de vacunas, necesarias para el ingreso y las ayudas necesarias para el retiro, del servidor público departamental.</t>
  </si>
  <si>
    <t>Prestar los servicios como apoderado judicial en los  procesos civiles ejecutivos con garantía hipotecaria por cobros jurídicos de cartera morosa y por otras causas que hagan exigible el pago de la obligación a favor del Fondo de la Vivienda del Departamento de Antioquia</t>
  </si>
  <si>
    <t>Diseño e implementación de un ambiente virtual de aprendizaje para plataforma Moodle de los procesos de formación en temas propios de los conocimientos, habilidades valores y actitudes de los Servidores Públicos de la Gobernación de Antioquia</t>
  </si>
  <si>
    <t>Compra de elementos personales de protección.</t>
  </si>
  <si>
    <t>Adquirir sillas ergonómicas, que permitan atender las necesidades y la prevención de lesiones osteomusculares de algunos servidores públicos que lo requieran, para el buen desarrollo en su puesto de trabajo</t>
  </si>
  <si>
    <t>Contratar  la logística necesaria para la realización del evento de reconocimiento de los talentos de las servidoras y servidores de la administración departamental</t>
  </si>
  <si>
    <t>Orientar  talleres de preparación para el retiro laboral dirigidos a los servidores públicos próximos a jubilarse</t>
  </si>
  <si>
    <t>Realizar encuentros de parejas para los servidores públicos departamentales y su cónyuge o compañera(o)  permanente</t>
  </si>
  <si>
    <t>Realizar jornadas de arriería para los servidores públicos departamentales y sus beneficiarios directos</t>
  </si>
  <si>
    <t xml:space="preserve">Elaboración de credenciales de identificación (carné)  con su correspondiente cinta bordada y accesorio porta escarapela </t>
  </si>
  <si>
    <t>Implementar las acciones de formación, capacitación, desarrollo y comunicaciones conducentes al cierre de brechas identificadas en el diagnóstico de la cultura organizacional</t>
  </si>
  <si>
    <t>Suscripción anual como miembros en la Asociación Colombiana de Usuarios SAP - ASUG</t>
  </si>
  <si>
    <t>Soporte y mantenimiento  sistema de información para la administración del Fondo de la Vivienda</t>
  </si>
  <si>
    <t>G+ (actualización, soporte y mantenimiento),  Secretaría de Gestión Humana</t>
  </si>
  <si>
    <t>ARANDA (actualización, soporte y mantenimiento), Secretaría de Gestión Humana</t>
  </si>
  <si>
    <t>Contratar el servicio de hosting para el portal web www.antioquia.gov.co y otros portales de la Gobernación</t>
  </si>
  <si>
    <t>Mantenimiento Aire Acondicionado data center</t>
  </si>
  <si>
    <t>Solución integral de Firewall de Aplicaciones Web (WAF) contra Denegación de Servicio Distribuído (anti DDoS)</t>
  </si>
  <si>
    <t>Mesa de servicios TI - Call Center (Contratación de personal)</t>
  </si>
  <si>
    <t>Renovación de las suscripciones Linux Red Hat de la Gobernación de Antioquia.</t>
  </si>
  <si>
    <t>Renovar el Servicio de Software Updates License &amp; Support para los productos Oracle que posee el Departamento de Antioquia</t>
  </si>
  <si>
    <t>Servicio de recepción, transporte, entrega, almacenamiento y custodia de la información corporativa almacenada en medios magnéticos y otros dispositivos de la Gobernación de Antioquia</t>
  </si>
  <si>
    <t>Soporte software TOAD herramienta especializada en gestionar  las bases de datos oracle en ambiente cluster 11 g que posee  el Departamento de Antioquia</t>
  </si>
  <si>
    <t>Soporte bolsa de horas base de datos Oracle y SQLServer  que posee el Departamento  de Antioquia  y la Fábrica de Licores de Antioquia</t>
  </si>
  <si>
    <t>Horas de soporte en sitio para el software de respaldo de NETBACKUP que posee el Departamento de Antioquia</t>
  </si>
  <si>
    <t>Mantenimiento a la plataforma tecnológica HP de la Administración Departamental para equipos de Cómputo: Servidores, Almacenamiento y Librería</t>
  </si>
  <si>
    <t>Renovación y Actualización del Licenciamiento Software Dataprotector con HP</t>
  </si>
  <si>
    <t>Soporte de 300 horas para ambiente Microsoft: Sistema Operativo Windows, Directorio Activo, SQL Server y System Center.</t>
  </si>
  <si>
    <t>Bolsa de hora de soporte, actualización y manteniemiento del software de HP: Data Protector, CommandView, Advisor Performance; en sitio</t>
  </si>
  <si>
    <t>Servicio de revisión, reconfiguración y afinamiento de infraestructura de red de FiberChannel (Switches de SAN y Zonificación)</t>
  </si>
  <si>
    <t>Renovación  y Actualización del software de respaldo NetBackup</t>
  </si>
  <si>
    <t>Renovar Licenciamiento de Adobe - Secretaría de Gestión Humana (3)</t>
  </si>
  <si>
    <t>Contratar el suministro de tiquetes aéreos, regionales, nacionales e internacionales para los desplazamientos de los servidores públicos de la Secretaría de Gestión Humana</t>
  </si>
  <si>
    <t>Contratar los servicios de CONTAC CENTER para la Administración Departamental y de BPO (Bussiness Process Outsorsing) para la dirección de Pasaportes; de esta manera apoyar la actividad institucional  necesaria para el fortalecimiento  de las relaciones</t>
  </si>
  <si>
    <t>Aunar esfuerzos que conlleven al ejercicio de la fiscalización minera y al seguimiento y control ambiental respecto de los títulos mineros ubicados en jurisdicción de la Corporación Autónoma Regional del Centro de Antioquia – CORANTIOQUIA.</t>
  </si>
  <si>
    <t>Prestación de servicios profesionales y de apoyo a la gestión, para acompañar al Departamento de Antioquia en la consolidación integral del Municipio de Buriticá y de la Subregión del Occidente antioqueño, a través del apoyo jurídico, técnico, social y administrativo que se requiere para tal fin</t>
  </si>
  <si>
    <t>Intervención Cueca de la Sinifaná de acuerdo con los resultados del convenio 2014AS170002</t>
  </si>
  <si>
    <t>Aunar esfuerzos que permitan continuar con la implementación de la estrategia integral para el sector joyero en Antioquia</t>
  </si>
  <si>
    <t>Aunar esfuerzos para desarrollar la fase III del 
“Proyecto piloto recuperación de pasivos ambientales generados por la minería”.</t>
  </si>
  <si>
    <t xml:space="preserve">Consultoría para realizar actividades de asistencia y acompañamiento para la legalización de unidades mineras del Departamento de Antioquia. </t>
  </si>
  <si>
    <t>Consultoría para realizar actividades de asistencia y acompañamiento para laformalización de unidades mineras del Departamento de Antioquia.</t>
  </si>
  <si>
    <t>Prestación de servicios para el desarrollo de programas de sensibilizacion en tecnólogias limpias.</t>
  </si>
  <si>
    <t>Aunar esfuerzos para implementar una estrategia de intervención para prevenir el trabajo infantil minero en Antioquia</t>
  </si>
  <si>
    <t>Aunar esfuerzos para el desarrollo y socialización de planes de mejoramiento demostrativos en explotaciones  carboníferas piloto de la Cuenca de la Sinifaná</t>
  </si>
  <si>
    <t>Adquisición de tiquetes aereos para la Gobernación de Antioquia lote 1 y 2.</t>
  </si>
  <si>
    <t>Realizar el “Día de la Madre Comunitaria” 2016</t>
  </si>
  <si>
    <t>Brindar asesoría y asistencia técnica para la entrega del reconocimiento de  Antioqueña de Oro y 8 de Marzo Dia Internacional de los Derechos de las Mujeres.</t>
  </si>
  <si>
    <t>Implementación de la estrategia de Comunicación Pública Percepual Mujeres Sin Miedo</t>
  </si>
  <si>
    <t>Prestación de servicios de transporte terrestre automotor para apoyar la gestión de la Gobernación de Antioquia- Secretaria de Equidad de Género para las Mujeres.</t>
  </si>
  <si>
    <t>Implementación del Plan Departamental de Prevenciòn del Embarazo Adolescente en Antioquia.</t>
  </si>
  <si>
    <t>Implementación del Programa  “Política Pa`Mujeres”.</t>
  </si>
  <si>
    <t xml:space="preserve"> Implementar acciones afirmativas para la permanencia de las mujeres adultas matriculadas en el proyecto  "  La Escuela busca la Mujer Adulta"</t>
  </si>
  <si>
    <t>Promover la gestión territorial de la Secretaria de  las Mujeres para el empoderamiento individual y colectivo de las mujeres de Antioquia.</t>
  </si>
  <si>
    <t>Realización del Programa Mujeres Jóvenes Talento 2016</t>
  </si>
  <si>
    <t>Implementación de la estrategia de Seguridad Pública para las Mujeres.</t>
  </si>
  <si>
    <t>Implementación de la estrategia de transversalidad del enfoque de equidad de Género en el territorio- Gestoras de igualdad</t>
  </si>
  <si>
    <t xml:space="preserve">Sostenimiento del Observatorio de Asuntos de Mujer y Género </t>
  </si>
  <si>
    <t>Asesorar y fortalecer los procesos de participación, etnodesarrollo, etnoeducación, autoreconocimiento y emprendimiento de los consejos comunitarios, organizaciones de base y comunidades afro en el Departamento</t>
  </si>
  <si>
    <t>Aunar esfuerzos para la implementación y dotación de centros de emprendimiento para la población afro del deparatamento de Antioquia</t>
  </si>
  <si>
    <t xml:space="preserve">Establecer unidades productivas agropecuarias para población afrodescendiente en el Departamento de Antioquia. </t>
  </si>
  <si>
    <t>Producir el contenido y diseño de dos textos escolares Etnoeducativos para el desarrollo de la Malla Curricular de Etnoeducación y Catedra de Estudios Afrocolombianos, para preescolar y básica primaria en el departamento de Antioquia.</t>
  </si>
  <si>
    <t>Mejoramiento, rehabilitación y mantenimiento rutinario para las vías a cargo del Departamento en las subregiones de Antioquia</t>
  </si>
  <si>
    <t>Interventoría técnica, administrativa, ambiental y financiera para el contrato de Mejoramiento, rehabilitación y mantenimiento rutinario para las vías a cargo del Departamento en las subregiones de Antioquia</t>
  </si>
  <si>
    <t>Prestación del servicio de Administración, Operación y arrendamiento de maquinaria para  el Departamento de Antioquia</t>
  </si>
  <si>
    <t>Aunar esfuerzos técnicos, administrativos y financieros para la constitución y operación de mesa de movilidad en subregiones del Departamento, como plataforma para la construcción de acuerdos y bases de política de infraestructura vial, transporte y movilidad para las regiones</t>
  </si>
  <si>
    <t xml:space="preserve">Interventoría técnica, legal, administrativa, financiera y ambiental alMantenimiento rutinario de la Conexión Vial Guillermo Gaviria Correa desde el sector de leoncito hasta el pr 39+600 (rio aurra) y de la antigua vía Santa Fe De Antioquia – Medellín desde el pr 16+000 (río aurrá) hasta el pr 71+000 (san cristobal) y labores de limpieza y complementarias en el Túnel Fernando Gómez Martínez </t>
  </si>
  <si>
    <t>Arrendamiento y operación de vehículos para transportar los servidores públicos de la Secretaría de Infraestructura Física del Departamento de Antioquia, para el cumplimiento de las actividades institucionales y de la gestión en los diferentes Municipios y Subregiones del Departamento de Antioquia.</t>
  </si>
  <si>
    <t>Mantenimiento preventivo para Plotter HP T2300 existente en la Secretaría de infraestructura Fïsica, que comprende:  Limpieza interna y externa,  desensamble completo y limpieza de todos sus componentes,  y calibracion, y suministro de piezas y elementos que se requieran.</t>
  </si>
  <si>
    <t xml:space="preserve">Suscripción a los Periódicos Mundo y Colombiano para el Despacho del Secretario.  </t>
  </si>
  <si>
    <t>Suministro de papelería, insumos de aseo y cafetería  (La Secretraría General realizó prórroga hasta marzo 2016)</t>
  </si>
  <si>
    <t>Realizar acciones y gestiones que permitan el acercamiento y la canalización de la oferta de servicios institucionales brindados por los sectores público y privado, en procura de la superación de la pobreza extrema y la inculsión social</t>
  </si>
  <si>
    <t>Implementar estrategias orientadas al  fortalecimiento del Sistema de Participación Ciudadana y Control Social en el Departamento de Antioquia para la inclusión social, en aplicación de la Ley 1757.</t>
  </si>
  <si>
    <t xml:space="preserve"> Implementar la política pública de planeación  local y presupuesto participativo para el Departamento de Antioquia, en aplicación a la ordenanza 52 de 2014 y el Decreto 2455 de junio 30 de 2015</t>
  </si>
  <si>
    <t>Desarrollar actividades de movilización social y  gerenciamiento de la información
alredor del fortalecimiento de los COMPOS municipales y el Consejo Departamental de Política Social.</t>
  </si>
  <si>
    <t>Desarrollar actividades de acompañamiento,  socialización y promoción  de  acciones de participación comunitaria y social dirigidas a la  preparación de las elecciones  comunales y formulación de los planes de desarrollo municipal y departamental.</t>
  </si>
  <si>
    <t>Diseño e implementación de estrategia de cualificación de líderes de organizaciones comunales y sociales.  Incluye la creación y adquisición de herramientas didácticas. PROCESO DE FORMACIÓN EN CINCO NIVELES</t>
  </si>
  <si>
    <t>Aunar esfuerzos para avanzar en el logro de la inclusión la cohesión social a través del fortalecimietno de las organizaciones civiles, la participación ciudadana, la gestión pública y la democracia participativa en la subregión de Urabá</t>
  </si>
  <si>
    <t>Aunar esfuerzos para el fortalecimiento de las organizaciones  de personas en situación de VULNERABILIAD COMO discapacidad, VICTIMAS, LGTBI en el Departamento de Antioquia</t>
  </si>
  <si>
    <t>Facilitar procesos que generen movilización Social y Acción Común potenciando para incidir  en el desarrollo territorial y la inclusión social</t>
  </si>
  <si>
    <t xml:space="preserve">Contrato de prestación de servicios para el mantenimiento, soporte, nuevos desarrollos , licencias y transferencia de conocimiento para garantizar la sostenibilidad  del Sistema Unificado de Registro  de organismos comunales, SURCO. </t>
  </si>
  <si>
    <t>Realizar acciones encaminadas a la atención de trámites y servicios de manera descentralizada a los organismos comunales en el departamento de Antioquia-  caracterización d elas Organizaciones comunales del departamento</t>
  </si>
  <si>
    <t>Clasificación, Ordenación, Descripción, Digitalización certificada, Indexación, Cargue en el Sistema de Gestión documental Mercurio, correspondientes a los documentos de archivos de gestión de las  diferentes dependencias de la Gobernación de Antioquia, bajo la modalidad de Inhouse y Outhouse</t>
  </si>
  <si>
    <t>Prestación de servicios profesionales para la coordinacion de la convocatoria pública  iniciativas</t>
  </si>
  <si>
    <t>Desarrollar la Operación de la convocatoria pública  iniciativas</t>
  </si>
  <si>
    <t>Fondo pago estímulos a la participación a través de  Iniciativas comunitarias y sociales, Los cuales corresponden $1.200.000.0000 para desembolso de Estímulos a la Participación a traves de la Convocatoria pública  iniciativas, en el marco del proyecto de oredenanza 019, aprobado el 10 de noviembre de 2015 por la Asamblea Departamental .  y $300.000.000 corresponden a Fomento de emprendimientos comunales en el marco dela  ordenanza 33 de 2011. ( No se deja por separado , en espera de formulación de nuevo proyecto en 2016)</t>
  </si>
  <si>
    <t>Fortalecimiento del el Plan de Educación y Cultura Ambiental de Antioquia en los municipios de Antioquia</t>
  </si>
  <si>
    <t>Cofinanciación a los municipios del departamento de Antioquia para la adquisición de predios de importancia estratégica para el abastecimiento de acueductos.</t>
  </si>
  <si>
    <t>SERVICIOS PROFESIONALES PARA LA ADMINISTRACION, OPERACION Y SOPORTE TECNOLOGICO DE LA INFRAESTRUCTURA Y PLATAFORMA DEL SISTEMA DE INFORMACIÓN DEPARTAMENTAL A CARGO DEL DEPARTAMENTO ADMINISTRATIVO DE PLANEACION</t>
  </si>
  <si>
    <t>PUBLICACIONES Y EVENTOS (PROCESO DE FORMULACIÓN DE PLAN DE DESARROLLO</t>
  </si>
  <si>
    <t xml:space="preserve">FORTALECIMIENTO AL CONCEJO TERRITORIAL DE PLANEACIÓN DEPARTAMENTAL </t>
  </si>
  <si>
    <t xml:space="preserve">FORMULACIÓN DE PLANES Y ESTUDIOS PARA LA GESTIÓN Y ORDENAMIENTO TERRITORIAL DEPARTAMENTAL Y SUBREGIONAL EN EL DEPARTAMENTO DE ANTIOQUIA </t>
  </si>
  <si>
    <t>FORTALECIMIENTO DEL SISTEMA DE INFORMACIÓN DE LA DIRECCIÓN DE SISTEMAS DE INDICADORES PARA EL DEPARTAMENTO DE ANTIOQUIA</t>
  </si>
  <si>
    <t>DISEÑO DE UN MODELO TÉCNICO PARA LA IMPLEMENTACIÓN DEL PRESUPUESTO POR RESULTADOS EN LA GOBERNACIÓN DE ANTIOQUIA. MEDELLÍN, ANTIOQUIA, OCCIDENTE</t>
  </si>
  <si>
    <t>IMPLEMENTACIÓN DE LOS LINEAMIENTOS DE ORDENAMIENTO TERRITORIAL PARA ANTIOQUIA</t>
  </si>
  <si>
    <t xml:space="preserve">FORTALECIMIENTO FISCAL Y FINANCIERO DE LOS 125 MUNICIPIOS DE ANTIOQUIA </t>
  </si>
  <si>
    <t xml:space="preserve">FORTALECIMIENTO DE LOS BANCOS DE PROYECTOS MUNICIPALES Y DEL BANCO DEPARTAMENTAL DE ANTIOQUIA </t>
  </si>
  <si>
    <t>SISTEMATIZACIÓN DE LA INFORMACIÓN ESPACIAL DEL DEPARTAMENTO DE ANTIOQUIA</t>
  </si>
  <si>
    <t xml:space="preserve">IMPLEMENTACIÓN DE SISTEMAS DE MONITOREO Y EVALUACIÓN DE LA GESTIÓN  DEPARTAMENTAL Y MUNICIPAL Y BANCOS DE PROYECTOS EN EL DEPARTAMENTO DE ANTIOQUIA </t>
  </si>
  <si>
    <t>DESARROLLO DE APLICACIÓN INFORMATICA PARA LA INTEGRACION SISTEMAS SAP-BI EN LA GOBERNACION DE ANTIOQUIA</t>
  </si>
  <si>
    <t xml:space="preserve">Contrato de la administración de la atención educativa a Indígena rural dispersa en edad escolar y extraedad, por parte de las entidades territoriales certificadas, con los cabildos, autoridades tradicionales indígenas, asociación de autoridades tradicionales indígenas y organizaciones indígenas en aplicación del Decreto Nacional 2500 de 2010. </t>
  </si>
  <si>
    <t>Contrato para la promoción e implementación de estrategias de desarrollo pedagógico a celebrarse con iglesias o confesiones religiosas para la atención de población indígena rural dispersa que se encuentra en edad escolar y extraedad, para garantizar su continuidad educativa y sus gobernadores indígenas no han definido cabildo u organización para su atención de acuerdo a norma para atención de población indígena</t>
  </si>
  <si>
    <t>Contrato para la promoción e implementación de estrategias de desarrollo pedagógico a celebrarse con iglesias o confesiones religiosas para la atención de población indígena rural dispersa que se encuentra en edad escolar y extraedad, para garantizar la atención de población en edad escolar urbana y rural que por insuficiencia en la planta de cargos docentes viabilizada para la ETC se debe contratar para que sean atendidos en sedes educativas oficiales y garantizar su continuidad educativa</t>
  </si>
  <si>
    <t>Contrato Prestación del servicio educativo Banco de Oferentes para atender la continuidad educativa de la población en edad escolar atendida en zona urbana en plantas físicas propiedad de particulares</t>
  </si>
  <si>
    <t>Contrato para la promoción e implementación de estrategias de desarrollo pedagógico a celebrarse con iglesias o confesiones religiosas, para la atención de población rural dispersa con modelo multigrado para favorecer la continuidad educativa una vez culminan en las sedes oficiales el grado 5 y no exista oferta oficial</t>
  </si>
  <si>
    <t>Operación modelo flexible aceleración del aprendizaje para la atención de población urbana en extraedad</t>
  </si>
  <si>
    <t>Operación modelo flexible del portafolio del ministerio de educación nacional para la atención de la continuidad educativa a la población extraedad y adulta .</t>
  </si>
  <si>
    <t xml:space="preserve">Fortalecimiento de la atención, el acceso y la permanencia con calidad e inclusión para la población en situación de discapacidad, talentos excepcionales y apoyo a víctimas del conflicto de los 117 municipios no certificados del Departamento de Antioquia </t>
  </si>
  <si>
    <t>Suministrar  la dotación vestido y calzado de labor para el personal de la planta docente de las Instituciones Educativas de los Municipios no certificados del Departamento de Antioquia, que devengan menos de dos salarios mínimos.</t>
  </si>
  <si>
    <t>Apoyo a la prestación del servicio educativo para el normal desarrollo de las actividades operativas de los Establecimiento Educativos oficiales de los municipios no certificados del departamento de Antioquia, con sus respectivas secciones.</t>
  </si>
  <si>
    <t>Prestar servicios de apoyo a los diferentes tipos de Establecimientos Educativos oficiales de los municipios no certificados del departamento de Antioquia, con sus respectivas secciones y a la Secretaría de Educación Departamental.</t>
  </si>
  <si>
    <t>Alojamiento Software, sistema de información financiero, contable, presupuestal y contractual unificado, en ambiente web para los Fondos de Servicios Educativos de los Establecimientos Educativos Oficiales de los Municipios no Certificados del Departamento de Antioquia</t>
  </si>
  <si>
    <t xml:space="preserve">Mantenimiento del C. E. R. EL TIGRE sede E R ALTO TAMANA (UNIT) del municipio de CÁCERES, Antioquia </t>
  </si>
  <si>
    <t>Mantenimiento del C. E. R. EL SALTO sede C. E. R. JOSÉ MARÍA MENESES del municipio  de CAROLINA, Antioquia</t>
  </si>
  <si>
    <t xml:space="preserve">Mantenimiento de la I. E. DE MINAS sede LICEO DE MINAS del municipio de FREDONIA, Antioquia </t>
  </si>
  <si>
    <t>Mantenimiento de la C. E. R.  GUANTEROS sede C. E. R.  SAN PABLO ABAJO del municipio de GUADALUPE, Antioquia</t>
  </si>
  <si>
    <t>Mantenimiento de la I. E. EL SALVADOR Sede C. E. R. LOURDES  del municipio de PUEBLO RICO, Antioquia</t>
  </si>
  <si>
    <t>Mantenimiento de la I. E. R. LA UNIÓN Sede C. E. R. LA UNIÓN del municipio de PUERTO NARE, Antioquia</t>
  </si>
  <si>
    <t>Mantenimiento de la I. E. R. EL JUNCO Sede I. E. R. EL JUNCO del municipio de SABANALARGA, Antioquia</t>
  </si>
  <si>
    <t>Mantenimiento de la I. E. TÉCNICO INDUSTRIAL TOMAS CARRASQUILLA Sede I.E. TÉCNICO INDUSTRIAL TOMAS CARRASQUILLA del municipio de SANTO DOMINGO, Antioquia</t>
  </si>
  <si>
    <t>Mantenimiento de la I. E. SAN ANTONIO DE PADUA Sede I. E. SAN ANTONIO DE PADUA del municipio de VIGÍA DEL FUERTE, Antioquia</t>
  </si>
  <si>
    <t>Mantenimiento de la I. E. EDUARDO AGUILAR Sede COLEGIO EDUARDO AGUILAR del municipio de YOLOMBÓ, Antioquia</t>
  </si>
  <si>
    <t>Mantenimiento del CER. JOSÉ IGNACIO BOTERO PALACIO, sede CER LA PAZ del municipio El SANTUARIO, Antioquia.</t>
  </si>
  <si>
    <t>Mantenimiento de la I. E. R. ZOILA DUQUE BAENA, sede C. E. R. SANTA ANA del municipio de ABEJORRAL, Antioquia.</t>
  </si>
  <si>
    <t>Mantenimiento en la I. E. ANZÁ, sede C. E. R. EL ENCANTO del municipio de ANZÁ, Antioquia.</t>
  </si>
  <si>
    <t>Mantenimiento de la I. E. R. YARUMITO, sede I. E. R. YARUMITO del municipio de BARBOSA, Antioquia.</t>
  </si>
  <si>
    <t>Diseño, para la reposición del E U URBANO RUIZ sede C. E. R. GEORGINA BOLÍVAR del municipio de Amagá, Antioquia</t>
  </si>
  <si>
    <t>Reposición del E U URBANO RUIZ sede C. E. R. GEORGINA BOLÍVAR del municipio de Amagá, Antioquia</t>
  </si>
  <si>
    <t>Interventoría técnica , legal y administrativa para la Reposición del E U URBANO RUIZ sede C. E. R. GEORGINA BOLÍVAR del municipio de Amagá, Antioquia</t>
  </si>
  <si>
    <t>Mantenimiento CER VÁSQUEZ sede C. E. R. PUNTA DE OCAIDO del municipio de Urrao, Antioquia.</t>
  </si>
  <si>
    <t xml:space="preserve">Reposición de la CER La CABAÑA sede CER CABAÑA ARRIBA sede principal del municipio de San Pedro de Urabá, Antioquia.  </t>
  </si>
  <si>
    <t>Desarrollo de la Estrategia Olimpiadas del Conocimiento 2016 (Ordenanza 54 de 2013)</t>
  </si>
  <si>
    <t>Producción y emisión de semifinales y final de las Olimpiadas del Conocimiento Antioquia 2016 (Ordenanza 54 de 2013)</t>
  </si>
  <si>
    <t>Aunar esfuerzos para la entrega de los estímulos a los semifinalistas y finalistas de las Olimpiadas del Conocimiento año 2016.  (Ordenanza 54 de 2013)</t>
  </si>
  <si>
    <t>Desarrollo de la Estrategia Premio ANTIOQUIA LA MÁS EDUCADA 2016 (Ordenanza 54 de 2013)</t>
  </si>
  <si>
    <t>Apoyar el mejoramiento de la Enseñanza  y Apropiación  de la Lengua Castellana  en los Establecimientos Educativos de Antioquia.</t>
  </si>
  <si>
    <t>Apoyar el mejoraramiento de  la enseñanza y apropiación de las matemáticas en los Establecimientos Educativos de Antioquia.</t>
  </si>
  <si>
    <t>Prestar apoyo, asistencia técnica y profesional en los establecimientos educativos de los 117 municipios certificados</t>
  </si>
  <si>
    <t>Apoyo para el fortalecimiento de la red de Ética</t>
  </si>
  <si>
    <t>Formación de maestros y maestras en ingles en los municipios con Parques y Ciudadelas Educativas</t>
  </si>
  <si>
    <t>Formación de maestros y maestras en ciencias en los municipios con Parques y Ciudadelas Educativas</t>
  </si>
  <si>
    <t>Formación de maestros y maestras en matemáticas en los municipios con Parques y Ciudadelas Educativas</t>
  </si>
  <si>
    <t>Formación de maestros y maestras en lenguaje en los municipios con Parques y Ciudadelas Educativas</t>
  </si>
  <si>
    <t>Aunar esfuerzos para implementar y desarrollar  programas dirigidos a Bienestar Docente en municipios del Departamento de Antioquia que cuentan con Parque Educativo o Ciudadela Educativa.</t>
  </si>
  <si>
    <t>Dotación ambientes de aprendizaje Lego para el desarrollo de competencias en ciencia y tecnología en docentes y estudiantes oficiales en Instituciones educativas y red de parques y ciudadelas educativas como recursos pedagógicos</t>
  </si>
  <si>
    <t xml:space="preserve">CONTRAPARTIDA - Formación de clubes de Ciencias, Matemáticas, Digitales, Lenguaje e Inglés en municipios no certificados del departamento de Antioquia. </t>
  </si>
  <si>
    <t>Dotación de material audiovisual para la formación en pre-lectura y dibujo rítmico de niños y niñas a través de la música en municipios con Parque o Ciudadela Educativa.</t>
  </si>
  <si>
    <t>Escuela de Padres en el Marco del programa "Vamos para la Universidad"</t>
  </si>
  <si>
    <t>Fomentar la pre-lectura en niños de preescolar de los municipios que cuentan con Parque o Ciudadela Educativa</t>
  </si>
  <si>
    <t xml:space="preserve">Orientación vocacional para la generación de oportunidades de Acceso para la Educación Superior a jóvenes de municipios no certificados del Departamento de Antioquia </t>
  </si>
  <si>
    <t>Desarrollar redes virtuales y apropiación digital para las comunidades participes de los Parques  y ciudadelas educativas</t>
  </si>
  <si>
    <t>Promover la apropiación de los Parques y Ciudadelas Educativas bajo el concepto de Cultura Parques.</t>
  </si>
  <si>
    <t>Fomentar la cultura y el arte en los municipios  en los que cuentan con Parque o Ciudadela  Educativa.</t>
  </si>
  <si>
    <t xml:space="preserve">Desarrollar estrategias en formación ciudadana en municipios no certificados del Departamento de Antioquia. </t>
  </si>
  <si>
    <t xml:space="preserve">Dinamización de procesos educativos ambientales en municipios que cuentan con Parque o Ciudadela Educativa. </t>
  </si>
  <si>
    <t>Formación en el área de inglés en municipios con Parques o Ciudadelas educativas del departamento de Antioquia.</t>
  </si>
  <si>
    <t xml:space="preserve">Suministrar materiales pedagógicos, consumibles (papelería y aseo) y mobiliario complementario para la implementación de las estrategias de programación educativa en parques y ciudadelas educativas </t>
  </si>
  <si>
    <t xml:space="preserve">Segunda fase de Evaluación y seguimiento de los  Parques Educativos </t>
  </si>
  <si>
    <t>Prestar apoyo operativo (aseo y vigilancia) a los Parques  Educativos</t>
  </si>
  <si>
    <t>Ejecución de actividades establecidas en los manuales de mantenimiento físico y de enseres de Parques y Ciudadelas Educativas</t>
  </si>
  <si>
    <t>Adquisición de elementos tecnológicos para Parques y Ciudadelas Educativas</t>
  </si>
  <si>
    <t xml:space="preserve">Adquisición e instalación de cámaras de seguridad para los parques educativos del Departamento de Antioquia </t>
  </si>
  <si>
    <t>Mantenimiento preventivo general y jardinería de la Casa Fiscal de Antioquia. Sede Bogota</t>
  </si>
  <si>
    <t xml:space="preserve">Adquisición de insumos indispensables para el proceso productivo  de la Imprenta Departamental </t>
  </si>
  <si>
    <t xml:space="preserve">Adquisición de insumos y repuestos  indispensables para el proceso técnico de impresión digital a color y monocolor de la Imprenta Departamental </t>
  </si>
  <si>
    <t>Mantenimiento preventivo y correctivo con reposición de partes mecánicas  para las impresoras digitales  de la  Imprenta  Departamental</t>
  </si>
  <si>
    <t>Mantenimiento preventivo y correctivo con reposición de partes mecánicas  para el equipo industrial de la  Imprenta  Departamental</t>
  </si>
  <si>
    <t>Suministro de dotación, uniformes y elementos deportivos para los trabajadores oficiales del departamento de Antioquia.</t>
  </si>
  <si>
    <t>Servicios de mantenimiento preventivo y/o correctivo con suministro de repuestos, insumos y accesorios para vehículos marca toyota con garantía vigente e importados del departamento de antioquia</t>
  </si>
  <si>
    <t xml:space="preserve">Mantenimiento preventivo y correctivo, con suministro e instalacion de repuestos, equipos y trabajos varios, para el sistema de aire acondicionado y ventilacion mecanica del centro administrastivo departamental y sedes externas. </t>
  </si>
  <si>
    <t>Suministro de insumos y herramientas para el mantenimiento del centro adminitrativo departamental y sedes externas.</t>
  </si>
  <si>
    <t>Servicio de impresión, fotocopiado, fax y escaner bajo la modalidad de Outsourcing In House incluyendo Hardware, Software, Administración, papel, insumos y talento humano para atender la demanda de las distintas dependencias de la Gobernación de Antioquia</t>
  </si>
  <si>
    <t xml:space="preserve">Servicio de Agenda Virtual de Audiencias y acceso virtual a todas notificaciones, autos y sentencias proferidas dentro de los Procesos Judiciales en los que tiene interes el Departamento de Antioquia por los Despachos Judiciales </t>
  </si>
  <si>
    <t xml:space="preserve">Prestación de servicio de operador de telefonía celular con suministro y/o reposIción de equipos celulares </t>
  </si>
  <si>
    <t>Suministro de vigilancia privada fija armada, canina y sin arma para la Gobernación de Antioquia</t>
  </si>
  <si>
    <t>Servicio de Internet para la Gobernación de Antioquia y la FLA</t>
  </si>
  <si>
    <t>Suministro de combustible (Gasolina corriente, gasolina extra, ACPM y gas natural comprimido para uso vehicular) para el Departamento de Antioquia</t>
  </si>
  <si>
    <t>Servicio de mantenimiento preventivo y correctivo de doble tiros de media tensión con todos sus accesorios y equipos de tecnologia de punta, que cumplan con la normatividad vigente en la subestacion de energia del centro administrativco Departamental. (CAD)</t>
  </si>
  <si>
    <t>Mantenimiento preventivo y correctivo, con suministro de repuestos, de las unidades del sistema ininterrumpido de potencia (UPS) instalado en el CAD</t>
  </si>
  <si>
    <t>Prestación del servicio de aseo, cafetería y mantenimiento general, en las instalaciones del Centro Administrativo Departamental y en las Sedes Externas</t>
  </si>
  <si>
    <t>Suministro y distribución de elementos de papelería, útiles de oficina, cafetería y aseo que requieren las diferentes Dependencias del Departamento de Antioquia</t>
  </si>
  <si>
    <t>Servicio de mantenimiento integral vehículos propiedad del Departamento</t>
  </si>
  <si>
    <t>Prestación de servicio de mensajería expresa, que comprenda la recepción, recolección, acopio y entrega personalizada de envíos de correspondencia de la Gobernación de Antioquia y demás objetos postales a nivel local, nacional e internacional, bajo estandares de celeridad, calidad y garantías del servicio In House</t>
  </si>
  <si>
    <t>Prestación de servicio de comunicación inmediata (PTT) con función de radio troncalizado digital, incluyendo equipos móviles</t>
  </si>
  <si>
    <t>Prestación de servicios AVL (Sistemas GPS – Sistema de posicionamiento global y comunicaciones móviles) para la administración integral del parque automotor de la Gobernación de Antioquia</t>
  </si>
  <si>
    <t>Suministro y mantenimiento de los extintores instalados en el CAD y Sedes Externas</t>
  </si>
  <si>
    <t>Prestación del servicio de fumigación integral contra plagas en las instalaciones del Centro Administrativo Departamental y sus Sedes Externas</t>
  </si>
  <si>
    <t>Mantenimiento preventivo y correctivo con suministro de repuestos de los ascensores y salvaescaleras marca Mitsubishi instalados en el CAD</t>
  </si>
  <si>
    <t xml:space="preserve">Modernizacion de la ducteria y adquisición de equipos para el sistema de aire acondicionado en el centro administrativo departamental. </t>
  </si>
  <si>
    <t xml:space="preserve">Interventoría integral para la modernizacion de la ducteria y adquisición de equipos para el sistema de aire acondicionado en el centro administrativo departamental. </t>
  </si>
  <si>
    <t xml:space="preserve">Servicio  de almacenaje de documentos correspondientes al fondo documental de la gobernación de Antioquia , bajo la modalidad de out house, incluyendo materiales y unidades de conservación </t>
  </si>
  <si>
    <t>Obras civiles varias en el edificio del Centro Administrativo Departamental y sedes Externas</t>
  </si>
  <si>
    <t>Adquisición  de equipos de producción para la modernización tecnológica de la Imprenta Departamental</t>
  </si>
  <si>
    <t>Prestación de Servicios de apoyo en la revisión permanente de los procesos judiciales  en los que tiene interés el Departamento de Antioquia, con jurisdicción en la ciudad de Barranquilla.</t>
  </si>
  <si>
    <t>Suministrar energía y potencia eléctrica para el Edificio del Centro Administrativo Departamental y la Fábrica de Licores de Antioquia (FLA) como usuarios no regulados</t>
  </si>
  <si>
    <t>CONSTRUCCIÓN DEL SISTEMA PARA MANEJO DE AGUAS RESIDUALES URBANAS , ETAPA II, NECHÍ - ANTIOQUIA</t>
  </si>
  <si>
    <t>Construcción del plan maestro de acueducto y alcantarillado primera etapa del corregimiento de San José - municipio de Andes, Antioquia</t>
  </si>
  <si>
    <t>Construcción del plan maestro de acueducto y alcantarillado de la zona urbana del municipio de Caracolí</t>
  </si>
  <si>
    <t>Construcción  planta de tratamiento de aguas residuales y optimización de la aducción del municipio de San Andrés de Cuerquia</t>
  </si>
  <si>
    <t>Construcción del Plan maestro de alcantarillado del municipio de Abejorral, Primera Etapa</t>
  </si>
  <si>
    <t>Construcción del plan maestro de acueducto etapa III y construcción del plan maestro de alcantarillado etapa II, de la zona urbana del municipio de Campamento - Antioquia</t>
  </si>
  <si>
    <t>Construcción de colector  y estación de bombeo de aguas residuales del caño Atascoso, zona urbana del municipio de Caucasia - Antioquia</t>
  </si>
  <si>
    <t>Optimización del sistema de acueducto de la zona urbana del municipio de Concordia etapa II</t>
  </si>
  <si>
    <t>Ampliación del sistema de acueducto urbano hacia la zona de expansión del municipio de La Ceja del Tambo, Antioquia, etapa 2</t>
  </si>
  <si>
    <t>Construcción Plan Maestro De Acueducto Corregimiento El Totumo Del Municipio De Necoclí - Antioquia</t>
  </si>
  <si>
    <t>Construcción plan maestro de acueducto y alcantarillado zona urbana  del municipio de Pueblorrico etapa III</t>
  </si>
  <si>
    <t>Construcción del plan maestro de acueducto de la zona urbana del municipio de San Francisco - Antioquia, etapa II</t>
  </si>
  <si>
    <t>Construcción plan maestro de alcantarillado zona urbana del municipio de San Roque - Antioquia, etapa III</t>
  </si>
  <si>
    <t>Construcción de plantas de tratamiento de aguas residuales principal y occidental  de la zona urbana, municipio de Titiribí, Antioquia</t>
  </si>
  <si>
    <t>Construcción del plan maestro de acueducto y alcantarillado del municipio de Toledo - Antioquia</t>
  </si>
  <si>
    <t>Construcción plan maestro de acueducto y alcantarillado en el área urbana del municipio de Zaragoza, etapa III</t>
  </si>
  <si>
    <t>Construcción de los planes maestros de acueducto y alcantarillado de los corregimientos el zungo y el silencio</t>
  </si>
  <si>
    <t>Prestación de servicio de transporte terrestre automotor para apoyar la gestión de la Gobernación de Antioquia. Gerencia de servicios Públicos</t>
  </si>
  <si>
    <t>Construcción del plan maestro de acueducto vereda el cinco municipio de Vegachi primera etapa</t>
  </si>
  <si>
    <t>Construcción del plan maestro de acueducto vereda La Maria, Municipio de Envigado.</t>
  </si>
  <si>
    <t>Construcción del plan maestro de acueducto multiveredal Tacamocho, La linda, y el Cedron del municipio de tarso primera etapa</t>
  </si>
  <si>
    <t>Construcción del plan maestro de acueducto del corregimiento la mina municipio de Venecia primera etapa</t>
  </si>
  <si>
    <t>Construcción del plan maestro de acueducto del Corregimiento Palomos municipio de Fredonia</t>
  </si>
  <si>
    <t>Interventoría técnica, administrativa, legal, financiera y ambiental para la construcción  del plan maestro de los municipios de Vegachi, Tarso, Envigado, Venecia, Fredonia.</t>
  </si>
  <si>
    <t>Estudio para la optimización del Sitio de Disposición Final de Residuos Sólidos</t>
  </si>
  <si>
    <t>Aunar esfuerzos para la construcción de acometidas domiciliarias de gas en las diferentes subregiones del Departamento de Antioquia bajo el marco del programa "Gas sin Fronteras"</t>
  </si>
  <si>
    <t>Prestación del servicio de operación aérea del helicóptero Bell 412, al servicio del Departamento de Antioquia. (suplente)</t>
  </si>
  <si>
    <t>Prestacion del servicio de transporte aereo helicoportado para el Departamento de Antioquia.</t>
  </si>
  <si>
    <t>Realizar mantenimiento general del helicóptero Bell 412 HK 3578 G</t>
  </si>
  <si>
    <t xml:space="preserve">Suministro de combustible JET A1 para el helicóptero Bell 412 HK – 3578G, propiedad del Departamento de Antioquia, y aeronaves distintas a las de su propiedad con su combustible requerido en aquellos eventos en los cuales no se tengan disponibles sus equipos o se requiera un apoyo externo para el cumplimiento de las funciones del Despacho del Gobernador.  </t>
  </si>
  <si>
    <t>Fortalecimiento de observatorio de políticas públicas de antioquia</t>
  </si>
  <si>
    <t>Prestación de servicios de operación logística de los eventos institucionales que requieran las dependencias de la Gobernación en los diferentes municipios del Departamento de Antioquia, de conformidad con las órdenes de pedido expedidas por la Oficina de Comunicaciones</t>
  </si>
  <si>
    <t>Prestación de servicios de producción de piezas audiovisuales para la divulgación de las acciones del Gobierno de Antioquia y cesión de derechos para la transmisión de programas institucionales de acuerdo a las órdenes de pedido de la Oficina de Comunicaciones</t>
  </si>
  <si>
    <t>Contrato interadministrativo para la prestación de servicios de instalación de la infraestructura tecnológica, mantenimiento, actualización y soporte de la plataforma Seguridad en Línea</t>
  </si>
  <si>
    <t>Convenio interadministrativo de asociación, por medio del cual se definen estrategias a través de las cuales se fortalece el Sistema de Responsabilidad Penal para Adolescentes, en cumplimiento del régimen normativo que rige la materia</t>
  </si>
  <si>
    <t>Convenio de asociacion para aunar esfuerzos con el fin de realizar acciones que fortalezcan el Sistema de Responsabilidad Penal para Adolescentes, correspondiente al Departamento de Antioquia, mediante la financiación de cupos en el Centro Acogida</t>
  </si>
  <si>
    <t xml:space="preserve">Convenio interadministrativo de asociación  para satisfacer las necesidades de regulación del tránsito y transporte para la aplicación de la normatividad e implementación de actividades de prevención vial </t>
  </si>
  <si>
    <t>Adquisición de formularios de IPAT (Informe por accidente de Transito), Comparenderas</t>
  </si>
  <si>
    <t>Adquisición de material didactico y pedagogico para campañas  de Seguridad vial : Pistas   de transito infantil, juegos didacticos, cartillas infantiles y plegables</t>
  </si>
  <si>
    <t>Dotación para la policía necesaria para el desempeño de sus funciones compuesta de bolsas de embalage, guantes de lates, cámara fotografica, chquetas, impermeables y otros.).</t>
  </si>
  <si>
    <t>Dotación para los nuevos guias de seguridad vial a Municipios del Convenio.</t>
  </si>
  <si>
    <t>Adquisición de 5 Huelleros  para la Dirección  Departamental de Transporte y Transito que le permita interactuar con el Registro Unico Nacional de Transito RUNT</t>
  </si>
  <si>
    <t>Servicio para dar soporte técnico de póliza y actualización del Software de información  QX TRANSITO liberadas por QUIPUX S.A.S.</t>
  </si>
  <si>
    <t xml:space="preserve">Suministro de combustible para la fuerza publica y/o judicial </t>
  </si>
  <si>
    <t>Servicio de transporte terrestre para la , Organismos de Justiciay segurida  en el marco de las actividades desarrolladas como seguridad integral.</t>
  </si>
  <si>
    <t>Suministro de víveres y abarrotes para la Fuerza Pública y los Organismos de Justicia del Estado en el Departamento de Antioquia y el funcionamiento de la Cárcel Yarumito</t>
  </si>
  <si>
    <t>Convenio interadministrativo de asociación con el fin de aunar esfuerzos para buscar estrategias que permitan realizar actividades de regulación vial en municipios del Departamento de Antioquia.</t>
  </si>
  <si>
    <t xml:space="preserve">PRESTACION DE SERVICIOS DE SALUD BASICA, ENFERMERIA Y ZONA PROTEGIDA EN LA CARCEL DEPARTAMENTAL DE YARUMITO </t>
  </si>
  <si>
    <t>Arrendamiento de espacios para el funcionamiento del CCTV Metropolitano y del Suroeste</t>
  </si>
  <si>
    <t>Prestación de servicios profesionales en psicología para la cárcel departamental Yarumito</t>
  </si>
  <si>
    <t>Prestacion de servicios profesionales en medicina para la carcel departamental de yarumito</t>
  </si>
  <si>
    <t>Servicio de formación  en Artes  Audiovisuales , con el fin de  dar sostenibilidad a la estrategia audiovisual entornos protectores dirigida a jóvenes de los municipios priorizados, vinculando a los jóvenes a concursos y festivales regionales y nacionales que permitiran la construcción de redes para la prevención de la violencia y la promoción de la convivencia,  en el marco de la Estrategia Departamental de Prevención, Prevenir es mejor.</t>
  </si>
  <si>
    <t>Implementación de dos zonas de orientación escolar en Municipios del valle de Aburra, en el marco de la Estrategia Departamental de Prevención, Prevenir es Mejor.</t>
  </si>
  <si>
    <t>Prestación de servicios para la implementación de acciones que le den sostenibilidad a la estrategia ultimate entornos protectores dirigida a jóvenes de los municipios priorizados, vinculando a los jóvenes a torneos regionales y nacionales que permitiran la construcción de redes para la prevención de la violencia y la promoción de la convivencia,  en el marco de la Estrategia Departamental de Prevención, Prevenir es mejor.</t>
  </si>
  <si>
    <t>Prestación de servicios ludicos para el desarrollo de talleres de formación integral, sensibilizacion artistica y cultural, juego publico y comparsa para la prevención de la violencia y la promoción de la convivencia en 10 municipios del Departamento, en el marco de la Estrategia Departamental de Prevención</t>
  </si>
  <si>
    <t>CONSTRUCCIÓN DEL DEPÓSITO DE ARMAMENTO (ARMERILLO) EN LA SEDE CARIBE DE LA FISCALIA GENERAL DE LA NACIÓN EN EL MUNICIPIO DE MEDELLÍN.</t>
  </si>
  <si>
    <t>INTERVENTORÍA CONSTRUCCIÓN DEL DEPÓSITO DE ARMAMENTO (ARMERILLO) EN LA SEDE CARIBE DE LA FISCALIA GENERAL DE LA NACIÓN EN EL MUNICIPIO DE MEDELLÍN+</t>
  </si>
  <si>
    <t>ADECUACIÓN DEL HANGAR  Y CONSTRUCCIÓN DE LAS INSTALACIONES DEL ESCUADRON  DE COMBATE ARPIA IV DEL CACOM-5 EN EL MUNICIPIO DE RIONEGRO.</t>
  </si>
  <si>
    <t>INTERVENTORÍA TÉCNICA, LEGAL, FINANCIERA, AMBIENTAL Y ADMINISTRATIVA PARA LA ADECUACIÓN DEL HANGAR  Y CONSTRUCCIÓN DE LAS INSTALACIONES DEL ESCUADRON  DE COMBATE ARPIA IV DEL CACOM-5, EN EL MUNICIPIO DE RIONEGRO.</t>
  </si>
  <si>
    <t>CONTRATO INTERADMINISTRATIVO PARA BRINDAR APOYO ECONÓMICO A LA 07 DIVISIÓN DEL EJÉRCITO NACIONAL EN EL ALQUILER DE HELICÓPTERO TIPO MI-17 PARA LAS OPERACIONES REALIZADAS EN EL DEPARTAMENTO DE ANTIOQUIA.</t>
  </si>
  <si>
    <t>SUMINISTRO DE REPUESTOS  PARA LA OPERACIÓN Y MANTENIMIENTO DE NAVES TÁCTICAS FLUVIALES DE LAS BRIGADAS DE INFANTERÍA DE LA ARMADA NACIONAL QUE PRESTAN SERVICIOS PARA EL DEPARTAMENTO DE ANTIOQUIA.”</t>
  </si>
  <si>
    <t>Actualización, modernización e implementación de equipos para el CCTV del Comando Aéreo de Combate No 5 ubicado en el municipio de Rionegro.</t>
  </si>
  <si>
    <t xml:space="preserve">Suministro de equipos audiovisuales para uso de la Fuerza Pública y la Fiscalía-Seccional Antioquia </t>
  </si>
  <si>
    <t>SUMINISTRO DE GEORADAR PARA EL CTI DE LA FISCALÍA QUE OPERA EN ELDEPARTAMENTO DE ANTIOQUIA</t>
  </si>
  <si>
    <t>Adquisición de sesenta y cinco (65) chalecos blindados externos con nivel de protección IIIA para el uso de la Fuerza Pública y los Organismos de Justicia del Departamento de Antioquia.</t>
  </si>
  <si>
    <t>Suministro de equipos con cámara para uso de la Fiscalía – Seccional Antioquia</t>
  </si>
  <si>
    <t xml:space="preserve">SUMINISTRO DE TOLDILLOS Y HAMACAS PARA USO DEL EJÉRCITO </t>
  </si>
  <si>
    <t>SUMINISTRO E INSTALACIÓN DE UNIDAD DE ALMACENAMIENTO PARA LA FUERZA AÉREA QUE OPERA EN EL DEPARTAMENTO DE ANTIOQUIA</t>
  </si>
  <si>
    <t>SUMINISTRO DE INDUMENTARIA (visor nocturno y lentes de campaña) PARA LA BR14 DEL EJÉRCITO NACIONAL QUE DESARROLLA OPERACIONES EN EL DEPARTAMENTO DE ANTIOQUIA.</t>
  </si>
  <si>
    <t>SUMINISTRO DE LLANTAS Y BATERÍAS PARA LA OPERACIÓN Y MANTENIMIENTO DE LOS VEHÍCULOS DE LA BR 17  DEL EJERCITO NACIONAL Y  NAVES FLUVIALES DE LA BR 01 ARMADA NACIONAL ANTIOQUIA.”</t>
  </si>
  <si>
    <t>ADQUISICIÓN E INSTALACIÓN DE PUENTE GRÚA EN LOS HANGARES DEL GRUPO TÉCNICO DEL CACOM-5, EN EL MUNICIPIO DE RIONEGRO.</t>
  </si>
  <si>
    <t>Prestar servicios profesionales y de apoyo a la gestión en el área financiera y contable para la implementación y fortalecimiento de la Red de servicios en el Departamento de Antioquia</t>
  </si>
  <si>
    <t xml:space="preserve">Prestar servicios profesionales y de apoyo a la gestión en el área de ingeniería biomédica para la implementación y fortalecimiento de la Red de servicios en el Departamento de Antioquia. </t>
  </si>
  <si>
    <t>Prestar servicios profesionales y de apoyo a la gestión en el área de Arquitectura para la implementación y fortalecimiento de la Red de Servicios en el Departamento de Antioquia</t>
  </si>
  <si>
    <t xml:space="preserve">Prestar el servicio de transporte terrestre automotor para apoyar la gestión de la Gobernación de Antioquia. Secretaría Seccional de Salud y Protección Social </t>
  </si>
  <si>
    <t>Cooperar para la implementación del servicio de telemedicina en la ESE Hospital Antonio Roldán Betancur del municipio de La Pintada</t>
  </si>
  <si>
    <t>Cooperar para la implementación del servicio de telemedicina en la ESE Hospital San Juan de Dios del municipio de Ituango</t>
  </si>
  <si>
    <t>Cooperar para la implementación del servicio de telemedicina en la ESE Hospital San Vicente de Paúl del municipio de Remedios</t>
  </si>
  <si>
    <t>Financiar el proyecto “Adecuación de la infraestructura para el servicio de rayos X de la ESE Hospital Pbro Alonso Maria Giraldo, del municipio de San Rafael”</t>
  </si>
  <si>
    <t xml:space="preserve">Financiar el proyecto “Adecuación de la infraestructura para el servicio de rayos X del hospital de Puerto Triunfo” </t>
  </si>
  <si>
    <t>Financiar el proyecto “Ampliación del servicio de urgencias de la ESE Hospital la Sagrada Familia del municipio de Campamento”</t>
  </si>
  <si>
    <t>Financiar el proyecto “Reparación de la red de aguas lluvias y los techos de la ESE Hospital Octavio Olivares del municipio de Puerto Nare – Antioquia, Etapa 2”</t>
  </si>
  <si>
    <t>Financiar la ejecución del proyecto “Reparación de la red eléctrica de la ESE Hospital San Antonio del municipio de Betania”</t>
  </si>
  <si>
    <t>Financiar el proyecto “Construcción de la etapa 1 de un bloque de dos pisos para Promoción y Prevención de la ESE Hospital San Antonio del municipio de Montebello”</t>
  </si>
  <si>
    <t>Financiar el proyecto “Construcción de la etapa 1 de un bloque de dos pisos para Promoción y Prevención de la ESE Hospital Antonio Roldán Betancur del municipio de la Pintada”</t>
  </si>
  <si>
    <t>Financiar el proyecto “Ampliación del servicio de urgencias de la ESE Hospital Santa Isabel del municipio de San Pedro de los Milagros”</t>
  </si>
  <si>
    <t>Financiar el proyecto “Reparación de techos de la ESE Hospital San Bartolomé del municipio de Murindó”</t>
  </si>
  <si>
    <t>Financiar el proyecto “Reparación de red de alcantarillado de la ESE Hospital San Antonio”, a cargo de la ESE Hospital del municipio de Caramanta</t>
  </si>
  <si>
    <t>Financiar el proyecto “Reparación parcial de techos y red de aguas lluvias de la ESE Hospital San Roque del municipio de La Unión”</t>
  </si>
  <si>
    <t>Financiar el proyecto “Reparación de techos de la ESE Hospital San Joaquín del municipio de Nariño”</t>
  </si>
  <si>
    <t>Financiar el proyecto "Construcción del puesto de salud del corregimiento de Puntas de Ocaidó del municipio de Urrao - Antioquia" a cargo de la ESE Hospital Iván Restrepo Gómez del mismo municipio</t>
  </si>
  <si>
    <t>Financiar el proyecto "Remodelación de los pisos de las áreas de consulta externa y adminisiones de la ESE Hospital San Pío X del municipio de Caracolí, Antioquia"</t>
  </si>
  <si>
    <t>Cooperar para la adquisición de equipo biomédico en la ESE Hospital San Juan de Dios del municipio de Santa Fé de Antioquia, según lo concertado en las mesas temáticas de la línea de salud del Plan Integral Hidroeléctrica Ituango, en desarrollo del convenio suscrito entre las Empresas Públicas de Medellín E.S.P y la Secretaría Seccional de Salud y Protección Social de Antioquia</t>
  </si>
  <si>
    <t>Financiar el proyecto “Mantenimiento de techos de la ESE Hospital San Francisco del municipio de Peque”</t>
  </si>
  <si>
    <t>Financiar la remodelación y adecuación del laboratorio clínico de la ESE Hospital El Sagrado Corazón del municipio de Briceño - Antioquia, según lo concertado en las mesas temáticas de la línea de salud del Plan Integral Hidroeléctrica Ituango, en desarrollo del convenio interadministrativo suscrito entre las Empresas Públicas de Medellín E.S.P. y la Secretaría Seccional de Salud y Protección Social de Antioquia</t>
  </si>
  <si>
    <t>Cooperar para la adquisición, implementación e instalación  de la licencia de uso a perpetuidad  del módulo de historia clínica del software XENCO versión SX, en la ESE Hospital Francisco Luis Jiménez Martínez del municipio de Carepa</t>
  </si>
  <si>
    <t xml:space="preserve">Prestar servicios profesionales y de apoyo a la gestión en el área administrador de servicios de salud del registro especial de prestadores de servicios de salud para la implementación y fortalececimiento del SOGC </t>
  </si>
  <si>
    <t>Prestar los servicios profesionales y de apoyo a la gestión en el área del derecho para la implementación  del SOGC en la asesoría trámite de los procedimientos legales de competencia de la Dirección de Calidad y Red de Servicios</t>
  </si>
  <si>
    <t>Realizar el seguimiento y evaluación al cumplimiento de los compromisos adquiridos en los Pactos por la Calidad y la Transparencia en el Sector Salud, y  a los criterios para el otorgamiento del Premio a la Gestión Transparente Antioquia Sana, dirigido a las Empresas Sociales del Estado del departamento de Antioquia</t>
  </si>
  <si>
    <t>Adquirir e instalar dispositivos y equipos médicos industriales en la red pública de hospitales del departamento de Antioquia - LOTE A</t>
  </si>
  <si>
    <t>Adquirir e instalar dispositivos y equipos médicos industriales en la red pública de hospitales del departamento de Antioquia - LOTES B y C</t>
  </si>
  <si>
    <t>Adquirir e instalar dispositivos y equipos médicos industriales en la red pública de hospitales del departamento de Antioquia - LOTE D</t>
  </si>
  <si>
    <t>Prestar el servicio de apoyo logístico para brindar asesoría y asistencia técnica en salud a las DLS, IPS, y demás actores del Sistema General de Seguridad  Social en Salud del Departamento de Antioquia.</t>
  </si>
  <si>
    <t>Arrendamiento de un espacio físico que servirá como sede de trabajo para los funcionarios del ETR de la SSSA  de 8 Subregiónes del departamento.</t>
  </si>
  <si>
    <t>Contratación lógistica para asesoria y asistencia tecnica en la gestion, consolidadcion y envio de informacion en los  componentes del sistema de informacion en salud.</t>
  </si>
  <si>
    <t>Actualización contrato de mantenimiento a software aplicativo  Financiero y del Laboratorio</t>
  </si>
  <si>
    <t xml:space="preserve">Actualización contrato de mantenimiento a software aplicativo  Aseguramiento-Prestación de Servicios- CRAE/CRUE(datasolutions)-Cuentas Medicas </t>
  </si>
  <si>
    <t>Actualización contrato mantenimiento comunicaciones  Servicio Hosting y/o virtualizado para alojar y publicar la infromación que la Secretaria Seccional de Salud y Protección Social ed Antioquia considere necesaria .</t>
  </si>
  <si>
    <t xml:space="preserve">Actualización contrato mantenimiento de conectividad a traves de enlaces dedicados LAN to LAN con medios de transmisición de fibra optica comunicaciones  de las dependencias externas de la Secretaria seccional ed Salud Y proteccion social de Antioquia con el centro Administrativo departamental y suministrar el servicio de Internet  Movil. </t>
  </si>
  <si>
    <t>Actualización contrato  para el servicio  de acceso a Internet de alta Velocidad y/o inalambrico para las DLS, ESES de los 124 municipios del departamento de Antioquia, tecnicos del Area de la Salud   y Dependencias de la SSSA.</t>
  </si>
  <si>
    <t>Reposición de equipos</t>
  </si>
  <si>
    <t>Estrategia de Información, Educación y Comunicación</t>
  </si>
  <si>
    <t xml:space="preserve">Realizar el mantenimiento general del helicóptero Bell 407 HK 4213G </t>
  </si>
  <si>
    <t xml:space="preserve">Suministrar combustible jet A1 y avigas 100/130 para las  aeronaves propiedad del Departamento de Antioquia SSSA-PAS. </t>
  </si>
  <si>
    <t>Realizar Mantenimiento general del Avión Cessna 208B EX con matrícula HK 5116 de propiedad del Departamento - SSSA</t>
  </si>
  <si>
    <t>Prestación de servicios para apoyar la supervisión, seguimiento y control del mantenimiento general de las aeronaves del Departmeno de Antioquia – SSSA.</t>
  </si>
  <si>
    <t>Permitir  el uso y goce en calidad de arrendamiento del Hangar 71 del Aeropuerto Olaya Herrera  del municipio de  Medellín ubicado en la Carrera 67 #1B-15</t>
  </si>
  <si>
    <t>Tiquetes Aereos</t>
  </si>
  <si>
    <t>Suministro y distribucion de elementos de papeleria y utilies de oficina</t>
  </si>
  <si>
    <t>Suministro y distribucion de elementos de cafeteria</t>
  </si>
  <si>
    <t>Suministro y distribucion de elementos de aseo</t>
  </si>
  <si>
    <t>Elaborar material impreso con la imprenta Departamental</t>
  </si>
  <si>
    <t>Elborar otros materiales (papeleria)</t>
  </si>
  <si>
    <t>Suministro de bienes muebles y enseres para las dependencias de la Gobernacion de Antioquia.</t>
  </si>
  <si>
    <t>Mantenimiento integral (preventivo y/o correctivo) con suministro de repuestos para los vehiculos de propiedad del Departamento</t>
  </si>
  <si>
    <t>Mantenimiento planta fisica de la SSSA  y de las sedes alternas</t>
  </si>
  <si>
    <t>Suministro de combustible para los vehiculos de propiedad del Departamento</t>
  </si>
  <si>
    <t xml:space="preserve">Contratar el servicio de vigilancia privada, fija, armada,canina y sin arma para el Centro Administrativo Departamental, sus sedes alternas y la Fabrica de Licores y Alcoholes de Antioquia </t>
  </si>
  <si>
    <t>Prestacion del servicio de mensajeria expresa que comprenda la recepcion, recoleccion, acopio y entrega personalizada de envios de correspondencia de la Gobernacion de Antioquia y demas objetos postales a nivel local, nacional e internacional, baqjo estandares de celeridad y garantias del servicio in house.</t>
  </si>
  <si>
    <t>Servicio de impresión, fotocopiado fax y scaner, bajo la modalidad de outsourcing para atender la demanda de las distintas dependencias de la Gobernacion de Antioquia, incluyendo Hardware y software, administracion, insumos, papel y recurso humano.</t>
  </si>
  <si>
    <t>Contratar los seguros que garanticen la proteccion de los activos e intereses patrimoniales, bienes propios y de aquellos por los cuales es legalmente responsable la SSSA.</t>
  </si>
  <si>
    <t>Suscripcion a prensa informativa-El Colombiano</t>
  </si>
  <si>
    <t>Contrato de prestacion de servicios de fumigacion integral contra plagas nocivas a la salud publica en las instalaciones del Centro Administrativo Departamental y en las sedes externas.</t>
  </si>
  <si>
    <t>Prestar el servicio de recarga de extintores</t>
  </si>
  <si>
    <t>Dotar a los funcionarios del almacén y de la SSSA de los elementos de protección personal necesarios para realizar actividades de recepción, almacenamiento y distribución de materiales, que son indispensables para la conservación de los biológicos del PAI.</t>
  </si>
  <si>
    <t>Prestacion de servicios de operador de telefonia celular con suministro y/o reposicion de equipo</t>
  </si>
  <si>
    <t>Prestar servicios de apoyo a la gestión mediante la realización de publicaciones en prensa</t>
  </si>
  <si>
    <t>Capacitar a los servidores públicos de la Secretaría Seccional de Salud y Protección Social de Antioquia</t>
  </si>
  <si>
    <t>Promover y ejecutar la participación de los servidores públicos, jubilados y sus beneficiarios directos en los programas culturales, lúdicos, recreativos y deportivos de la Secretaria Seccional de Salud y Protección Social de Antioquia.</t>
  </si>
  <si>
    <t>Suministrar tiquetes aéreos para garantizar el desplazamiento de los servidores de la Secretaria Seccional de Salud y Protección Social de Antioquia en comisión oficial y/ o eventos de capacitación</t>
  </si>
  <si>
    <t>Apoyar las actividades necesarias para el desarrollo del proceso de cuotas partes pensionales de la Secretaria Seccional de Salud y Proteccion Social de Antioquia</t>
  </si>
  <si>
    <t>Clasificacion, ordenacion descripcion y servicio de almacenaje de documentos correspondientes a los fondos documentales de la Gobernacion de Antioquia, incluyendo materiales y unidades de conservacion</t>
  </si>
  <si>
    <t>Clasificacion, ordenacion descripcion digitalizacion certificada, idexacion, cargue en el sistema de gestion documental mercurio correspondientes a los documentos de archivos de gestion de las diferentes dependencias de la Gobernacion de Antioquia bajo la modalidad</t>
  </si>
  <si>
    <t>Apoyar las actividades necesarias para el desarrollo logístico y administrativo de los almacenes de la Secretaría Seccional de Salud y Protección Social de Antioquia</t>
  </si>
  <si>
    <t>Prestación de Servicios de Salud de mediana y alta complejidad y servicios autorizados por la Secretaría Seccional de Salud y Protección Social de Antioquia, dirigidos a la población pobre no cubierta con subsidios a la demanda del Departamento de Antioquia. ESE Hospital General de Medellin</t>
  </si>
  <si>
    <t>Prestación de servicios de salud a través de la dispensación y aplicación de medicamentos y/o de insumos de salud para la población pobre en lo no cubierto con subsidios a la demanda, con el fin de dar respuesta a Acciones de Tutela en contra del Departamento-SSSA y a otras autorizaciones  expedidas por el ente territorial Departamental. ESE Hospital General de Medellin</t>
  </si>
  <si>
    <t>Prestación de Servicios de Salud de mediana y alta complejidad, dirigidos a la población pobre no cubierta con subsidios a la demanda del Departamento de Antioquia, incluye las atenciones de pacientes de los programas de VIH_SIDA y Tuberculosis. ESE Hospital La María.</t>
  </si>
  <si>
    <t>Prestación de Servicios de Salud Mental de mediana complejidad y servicios autorizados por la Secretaría Seccional de Salud y Protección Social de Antioquia, dirigidos a la población pobre no cubierta con subsidios a la del Departamento de Antioquia.ESE Hospital Mental de Antioquia</t>
  </si>
  <si>
    <t>Prestación de Servicios de Salud de mediana y alta complejidad y servicios autorizados por la Secretaría Seccional de Salud y Protección Social de Antioquia con calidad, oportunidad y pertinencia, dirigidos a la población pobre no cubierta con subsidios a la demanda del Departamento de Antioquia: Envigado</t>
  </si>
  <si>
    <t>Prestación de Servicios de Salud de mediana complejidad y servicios autorizados por la Secretaría Seccional de Salud y Protección Social de Antioquia,  dirigidos a la población pobre no cubierta con subsidios a la demanda del departamento de Antioquia. ESE Hospital Marco Fidel Suarez de Bello</t>
  </si>
  <si>
    <t>Prestación de Servicios de Salud de mediana y alta complejidad y servicios autorizados por la Secretaría Seccional de Salud y Protección Social de Antioquia, dirigidos a la población pobre no cubierta con subsidios a la demanda del departamento de Antioquia. ESE Hospital San Rafael de Itagui</t>
  </si>
  <si>
    <t>Prestación de Servicios de Salud de mediana complejidad y servicios autorizados por la Secretaría Seccional de Salud y Protección Social de Antioquia, dirigidos a la población pobre no cubierta con subsidios a la demanda del departamento de Antioquia. ESE Metrosalud</t>
  </si>
  <si>
    <t>Prestación de Servicios de Salud de mediana y alta complejidad y servicios autorizados por la Secretaría Seccional de Salud y Protección Social de Antioquia,  dirigidos a la población pobre no cubierta con subsidios a la demanda del departamento de Antioquia. ESE San Juan de Dios Rionegro</t>
  </si>
  <si>
    <t>Prestación de Servicios de Salud de mediana complejidad y servicios autorizados por la Secretaría Seccional de Salud y Protección Social de Antioquia, dirigidos a la población pobre no cubierta con subsidios a la demanda del departamento de Antioquia. San Vicente de Paul de Caldas</t>
  </si>
  <si>
    <t>Prestación de Servicios de Salud de mediana complejidad y servicios autorizados por la Secretaría Seccional de Salud y Protección Social de Antioquia, dirigidos a la población pobre no cubierta con subsidios a la demanda del departamento de Antioquia. ESE Hospital Cesar Uribe Piedrahita de Caucasia</t>
  </si>
  <si>
    <t xml:space="preserve">Prestación de Servicios de Salud de mediana complejidad y servicios autorizados por la Secretaría Seccional de Salud y Protección Social de Antioquia, dirigidos a la población pobre no cubierta con subsidios a la demanda del departamento de Antioquia. ESE Hospital San Juan de Dios de Yarumal </t>
  </si>
  <si>
    <t>Prestación de Servicios de Salud de mental en el componente de tratamiento de la drogadicción y la fármaco-dependencia y servicios autorizados por la Secretaría Seccional de Salud y Protección Social de Antioquia con calidad, oportunidad y pertinencia, dirigidos a la población pobre no cubierta con subsidios a la demanda del departamento de Antioquia. ESE CARISMA</t>
  </si>
  <si>
    <t>Prestación de Servicios de Salud de mediana complejidad y servicios autorizados por la Secretaría Seccional de Salud y Protección Social de Antioquia, dirigidos a la población pobre no cubierta con subsidios a la demanda del departamento de Antioquia. ESE Hospital la Meceded de Ciudad Bolivar</t>
  </si>
  <si>
    <t>Prestación de Servicios de Salud de mediana  complejidad y servicios autorizados por la Secretaría Seccional de Salud y Protección Social de Antioquia, dirigidos a la población pobre no cubierta con subsidios a la demanda del departamento de Antioquia. ESE Hospital San Rafael de Yolombo</t>
  </si>
  <si>
    <t>Prestación de Servicios de Salud de mediana y alta complejidad, dirigidos a la población pobre no cubierta con subsidios a la demanda del departamento de Antioquia, especialmente la ubicada en zona limítrofe con Córdoba. ESE Hospital San Jerónimo de Monteria.</t>
  </si>
  <si>
    <t>Prestación de Servicios de Salud de mediana complejidad y servicios autorizados por la Secretaría Seccional de Salud y Protección Social de Antioquia, dirigidos a la población pobre no cubierta con subsidios a la demanda del departamento de Antioquia. ESE Hospital Eladio Valderrama de Turbo</t>
  </si>
  <si>
    <t>Prestación de Servicios de Salud de mediana complejidad y servicios autorizados por la Secretaría Seccional de Salud y Protección Social de Antioquia, dirigidos a la población pobre no cubierta con subsidios a la demanda del Departamento de Antioquia ESE Hospital Venancio Diaz.</t>
  </si>
  <si>
    <t>Prestación de Servicios de Salud de mediana complejidad y servicios del portafolio de la ESE, autorizados por la Secretaría Seccional de Salud y Protección Social de Antioquia, dirigidos a la población pobre no cubierta con subsidios a la demanda del Departamento de Antioquia  ESE Hospital Sata Gertrudis de Envigado.</t>
  </si>
  <si>
    <t xml:space="preserve">Prestación de  Servicios de Salud mental de  acuerdo con el portafolio institucional, dirigidos a la población victima del conflicto del Departamento de Antioquia  ESE HOSPITAL MENTAL </t>
  </si>
  <si>
    <t>Prestación de Servicios de Salud de mediana y alta complejidad  dirigidos a la población victima del conflicto del Departamento de Antioquia. ESE HOSPITAL GENERAL DE MEDELLIN</t>
  </si>
  <si>
    <t>Prestación de servicios de salud de baja complejidad o de primer nivel de atención  para la  población pobre no cubierta con subsidios a la demanda residente en el municipio de Caicedo.</t>
  </si>
  <si>
    <t>Prestación de servicios de salud de baja complejidad o de primer nivel de atención para la  población pobre no cubierta con subsidios a la demanda residente en el municipio de Cáceres.</t>
  </si>
  <si>
    <t>Prestación de servicios de salud de baja complejidad o de primer nivel de atención para la  población pobre no cubierta con subsidios a la demanda residente en el municipio de Jericó.</t>
  </si>
  <si>
    <t>Prestación de servicios de salud de baja complejidad o de primer nivel de atención para la  población pobre no cubierta con subsidios a la demanda residente en el municipio de La Pintada.</t>
  </si>
  <si>
    <t>Prestación de servicios de salud de baja complejidad o de primer nivel de atención para la  población pobre no cubierta con subsidios a la demanda residente en el municipio de Murindó.</t>
  </si>
  <si>
    <t>Prestación de servicios de salud de baja complejidad o de primer nivel de atención para la  población pobre no cubierta con subsidios a la demanda residente en el municipio de Nechí.</t>
  </si>
  <si>
    <t>Prestación de servicios de salud de baja complejidad o de primer nivel de atención  para la  población pobre no cubierta con subsidios a la demanda residente en el municipio de San Juan de Urabá.</t>
  </si>
  <si>
    <t>Prestación de servicios de salud de baja complejidad o de primer nivel de atención para la  población pobre no cubierta con subsidios a la demanda residente en el municipio de Uramita.</t>
  </si>
  <si>
    <t>Prestación de servicios de salud de baja complejidad o de primer nivel de atención para la  población pobre no cubierta con subsidios a la demanda residente en el municipio de Sopetrán.</t>
  </si>
  <si>
    <t>Prestación de servicios de salud de baja complejidad o de primer nivel de atenciónpara la  población pobre no cubierta con subsidios a la demanda residente en el municipio de Vigía del Fuerte</t>
  </si>
  <si>
    <t>Prestación de servicios de salud de baja complejidad o de primer nivel de atención para la  población pobre no cubierta con subsidios a la demanda residente en el municipio de Toledo.</t>
  </si>
  <si>
    <t>Prestación de servicios de salud de baja complejidad o de primer nivel de atención para la  población pobre no cubierta con subsidios a la demanda residente en el municipio de Tarazá.</t>
  </si>
  <si>
    <t>Prestación de servicios de salud de baja complejidad o de primer nivel de atención para la  población pobre no cubierta con subsidios a la demanda residente en el municipio de Gómez Plata.</t>
  </si>
  <si>
    <t>Prestación de servicios de salud de baja complejidad o de primer nivel de atención para la  población pobre no cubierta con subsidios a la demanda residente en el municipio de Argelia</t>
  </si>
  <si>
    <t>Prestar servicios de salud de mediana  alta complejidad  para la población pobre  de Antioquia no cubierta con subsidios a la demanda y  dar soporte a la red pública de hospitales de Antioquia y apoyar la referencia y contra referencia de pacientes.  San Vicente de Paul Fundacion</t>
  </si>
  <si>
    <t>Prestación de  servicios de salud de mediana complejidad a la población infantil, y servicios autorizados por la Secretaria Seccional de Salud y Protección Social de Antioquia, dirigidos a la población pobre de Antioquia no cubierta con subsidios a la demanda CLinica Noel Fundacion</t>
  </si>
  <si>
    <t xml:space="preserve">Prestación de servicios de salud de mediana y alta complejidad por la especialidad de cardiología, dirigidos a pacientes con enfermedad cardiaca y/o cardiovascular y que hagan parte de la población pobre de Antioquia no cubierta con subsidios a la demanda Clinica Cardio VID. </t>
  </si>
  <si>
    <t>Prestar servicios de oncología de mediana y alta complejidad ,y otros servicios autorizados  por la SSSA,  dirigidos a la población pobre  de Antioquia en lo no cubierto con subsidios a la demanda Hospital Pablo Tobon Uribe Fundacion</t>
  </si>
  <si>
    <t xml:space="preserve">Prestar servicios de Nefrología de mediana y alta complejidad, dirigidos a pacientes con insuficiencia renal y otras patologías renales, que hagan parte de la población pobre de Antioquia en lo no cubierto con subsidios a la demanda. </t>
  </si>
  <si>
    <t>Prestar servicios de salud de mediana y alta complejidad en  Rionegro y su área de influencia para la población pobre no cubierta con subsidios a la demanda del Departamento de Antioquia, debe incluir UCI y  UCE.</t>
  </si>
  <si>
    <t>Prestar servicios de salud de mediana y alta complejidad en  Apartadó y su área de influencia para la población pobre no cubierta con subsidios a la demanda del Departamento de Antioquia, debe incluir UCI y  UCE.</t>
  </si>
  <si>
    <t>Prestación de Servicios de Salud de mediana complejidad , dirigidos a la población pobre no cubierta con subsidios a la demanda residente en el municipio de Puerto Berrio.</t>
  </si>
  <si>
    <t>Prestación de servicios de salud de baja complejidad o de primer nivel de atención para la  población pobre no cubierta con subsidios a la demanda residente en el municipio de Puerto Berrío</t>
  </si>
  <si>
    <t>Prestación de servicios de salud de baja complejidad o de primer nivel de atención para la  población pobre no cubierta con subsidios a la demanda residente en el municipio de Zaragoza.</t>
  </si>
  <si>
    <t xml:space="preserve">Prestar el servicio de transporte terrestre automotor para apoyar la gestión de la Direccion de atención a las personas- . Secretaría Seccional de Salud y Protección Social </t>
  </si>
  <si>
    <t>Suministrar tiquetes aéreos para garantizar el desplazamiento de los servidores  de la Direccion de atención a las persona de la Secretaria Seccional de Salud y Protección Social de Antioquia en comisión oficial y/ o eventos de capacitación</t>
  </si>
  <si>
    <t xml:space="preserve">Conceder el uso y goce de espacios físicos de aproximadamente un (1) metro cuadrado dentro de las repetidoras Cerro Azul, Padre Amaya, Concordia, El Pital y Repetidora El Sol  propiedad de EDATEL S.A E.S.P, ubicadas en los Municipios de Turbo, Medellín, Concordia, Dabeiba y Caracolí, respectivamente, así como autorizar la colocación de una (1) antena externa en las torres de cada repetidora y proveer el servicio de internet incluyendo la repetidora del cerro Marconi en Yarumal. </t>
  </si>
  <si>
    <t>Prestar los servicios de mantenimiento preventivo y correctivo al  sistema de radiocomunciaciones  de la Secretaría Seccional de Salud y Protección Social de Antioquia</t>
  </si>
  <si>
    <t>Prestar los servicios de mantenimiento preventivo y correctivo para doble tiros de la subestación de energía, plantas de emergencia y contra incendio</t>
  </si>
  <si>
    <t>Prestar los servicios de mantenimiento preventivo y correctivo a la UPS  (Sistema de Alimentación Ininterrumpida de Energía) de 3.0 Kva ubicada en el Hangar 71 sede del Programa Aéreo de Salud -PAS-  y CRUE del Departamento de Antioquia-SSSA.</t>
  </si>
  <si>
    <t>Prestar los servicios de mantenimiento preventivo y correctivo  al sistema de aire acondicionado del Hangar 71 del Programa Aéreo de Salud -PAS- y  CRUE-  del Departamento de Antioquia-SSSA.</t>
  </si>
  <si>
    <t>Prestar el servicio de transporte terrestre automotor para apoyar la gestión del CRUE de la Secretaría Seccional de Salud y Protección Social de Antioquia</t>
  </si>
  <si>
    <t>Suministrar tiquetes aéreos para garantizar el desplazamiento de los servidores  del CRUE de la Secretaria Seccional de Salud y Protección Social de Antioquia en comisión oficial y/ o eventos de capacitación</t>
  </si>
  <si>
    <t>Prestar el servicio de apoyo logístico para realizar la asesoría, asistencia técnica e inspección y vigilancia  en la  normatividad que regula el sistema General de Seguridad Social en Salud a los Actores del Sistema en los municipios del Departamento de Antioquia.”</t>
  </si>
  <si>
    <t>Suministrar tiquetes aéreos para garantizar el desplazamiento de los servidores  de la Direccion de atención a las persona de la Secretaria Seccional de Salud y Protección Social de Antioquia en comisión oficial y/ o eventos de capacitación, inspección y vigilancia y asesoria y asistencia tecnica.</t>
  </si>
  <si>
    <t xml:space="preserve">Publicación de información de la gestión en el Aseguramiento en salud. </t>
  </si>
  <si>
    <t>Arrendar un inmueble que servirá como sede de trabajo para los funcionarios de la Dirección de Factores de Riesgo de la Secretaria Seccional de Salud y Protección Social de Antioquia en el municipio San Pedro de Uraba</t>
  </si>
  <si>
    <t>Arrendar un inmueble que servirá como sede de trabajo para los funcionarios de la Dirección de Factores de Riesgo de la Secretaria Seccional de Salud y Protección Social de Antioquia en el municipio de San Francisco</t>
  </si>
  <si>
    <t xml:space="preserve">Apoyar la Inspección y Vigilancia de la Gestión Interna de Residuos Hospitalarios en establecimientos prestadores de servicios de salud y otras actividades y la vigilancia de la calidad de Agua de Consumo Humano del Departamento en los municipios categorías 4, 5 y 6 </t>
  </si>
  <si>
    <t>Recolectar, transportar y tratar por incineración, estabilización y/o desnaturalización residuos peligrosos producto de actividades de la SSSA</t>
  </si>
  <si>
    <t>Adquirir a título de compraventa multímetro para la medición de variables de operación en los equipos emisores de rayos X utilizados por las instituciones y establecimientos de salud en el Departamento de Antioquia</t>
  </si>
  <si>
    <t>Contratar la realización de las pruebas de control de calidad a equipos de rayos X usados para diagnóstico</t>
  </si>
  <si>
    <t xml:space="preserve">Adquirir insumos para la red de microscopia del Departamento de Antioquia </t>
  </si>
  <si>
    <t>Comprar bacillus sphaericus en formulación granulada</t>
  </si>
  <si>
    <t>Contratar un Operador de la Unidad Móvil Quirúrgica Veterinaria (Animóvil), para ejecutar  el programa de control natal en la población canina y felina de los municipios del Departamento de Antioquia</t>
  </si>
  <si>
    <t>Realizar los análisis de laboratorio para el diagnóstico de la rabia en cerebros caninos, felinos y quirópteros tomados en el Departamento de Antioquia, y realizar pruebas especiales de laboratorio para otros eventos zoonóticos</t>
  </si>
  <si>
    <t>Realizar la vacunación contra la rabia de caninos y felinos en la zona rural de los municipios del Bajo Cauca y otras.</t>
  </si>
  <si>
    <t>Analisis de muestras de agua de lastre y de caños para determinar la presencia de Colera y  de enfermdadese de origen hidrico en los municipios priorizados Turbo,Necocli, SanJuan de Uraba  y Arboletes,Vigilancia aguas residuales caños en los municipios de Puerto Berrio, Caucasia y Turbo  a traves de los seguimientos a las muestras de agua.</t>
  </si>
  <si>
    <t>Adquirir equipos y herramientas para determinación de contaminación en tiempo real de origen orgánico en alimentos, aguas, materias primas y superficies</t>
  </si>
  <si>
    <t>Contratar dos Químico Farmacéutico para el desarrollo del programa de Farmacovigilancia Farmacodependencia del Fondo Rotatorio de Estupefacientes de Antioquia</t>
  </si>
  <si>
    <t>Contratar profesional universitario Gerente de Sistemas de Información en Salud para apoyar el programa de farmacodependencia, como soporte de los procesos que por competencia corresponden al Fondo Rotatorio de Estupefacientes de Antioquia</t>
  </si>
  <si>
    <t>Prestar servicios como auxiliar administrativo y de apoyo a la gestión del Fondo Rotatorio del proyecto vigilancia sanitaria de la calidad de los medicamentos y afines en el Departamento de Antioquia</t>
  </si>
  <si>
    <t>Prestar los servicios profesionales, técnicos y logísticos para apoyar la gestión territorial en la formulación de la  política pública de discapacidad en los municipios y la operatividad del Comité departamental de discapacidad</t>
  </si>
  <si>
    <t>Apoyar la implementación, monitoreo y evaluación del programa de atención psicosocial y salud integral a víctimas del conflicto armado – PAPSIVI – en el Departamento de Antioquia</t>
  </si>
  <si>
    <t>Apoyar la Estrategia de Atención Primaria en Salud en las acciones previstas en salud mental en el Departamento de Antioquia</t>
  </si>
  <si>
    <t>Prestar servicios profesionales para apoyar la implementación y fortalecimiento en los municipios de Antioquia del programa Antioquia Sexualmente Diversa bajo el marco de Atención Primaria en Salud</t>
  </si>
  <si>
    <t>Apoyar la asesoría y asistencia técnica en la atención de eventos de salud pública en las diferentes subregiones del Departamento de Antioquia</t>
  </si>
  <si>
    <t>Apoyar la gestión de la Secretaría Seccional de Salud y Protección Social de Antioquia, para la vigilancia en Salud Pública, asesoría, asistencia técnica, supervisión y monitoreo de la infancia en el Departamento</t>
  </si>
  <si>
    <t>Prestar los servicios para apoyar y dar continuidad al funcionamineto del sistema de información y vigilancia del cáncer del departamento</t>
  </si>
  <si>
    <t>Apoyar la gestión de la vigilancia de la salud pública, asesoría y asistencia técnica supervisión y monitoreo de la salud sexual y reproductiva del Departamento de Antioquia.</t>
  </si>
  <si>
    <t>Apoyar el fortalecimiento y la gestión de los Programas Control de Tuberculosis, Eliminación de Lepra, Control de Infección Respiratoria Aguda  y Programa Ampliado de Inmunizaciones, en el territorio antioqueño</t>
  </si>
  <si>
    <t xml:space="preserve">Apoyar el desarrollo de acciones de salud pública a cargo del municipio, en el marco de la Estrategia de Atención Primaria en Salud - Corporación de Participación Mixta Instituto Colombiano de Medicina Tropical "Antonio roldán Betancur" - ICMT del municipio de Apartadó </t>
  </si>
  <si>
    <t xml:space="preserve">Apoyar el desarrollo de acciones de salud pública a cargo del municipio, en el marco de la Estrategia de Atención Primaria en Salud. ESE Hospital Pedro Nel Cardona del municipio de Arboletes </t>
  </si>
  <si>
    <t>Apoyar el desarrollo de acciones de salud pública a cargo del municipio, en el marco de la Estrategia de Atención Primaria en Salud - ESE Hospital Francisco Luis Jiménez Martínez del municipio de Carepa</t>
  </si>
  <si>
    <t>Apoyar el desarrollo de acciones de salud pública a cargo del municipio, en el marco de la Estrategia de Atención Primaria. ESE Hospital María Auxiliadora del municipio de Chigorodó</t>
  </si>
  <si>
    <t>Apoyar el desarrollo de acciones de salud pública a cargo del municipio, en el marco de la Estrategia de Atención Primaria en Salud - ESE Hospital San Bartolomé del municipio de Murindó</t>
  </si>
  <si>
    <t>Apoyar el desarrollo de acciones de salud pública a cargo del municipio, en el marco de la Estrategia de Atención Primaria en Salud - ESE Hospital La Anunciación del municipio de Mutatá</t>
  </si>
  <si>
    <t>Apoyar el desarrollo de acciones de salud pública a cargo del municipio, en el marco de la Estrategia de Atención Primaria en Salud - ESE Hospital San Sebastián de Urabá del municipio de Necoclí</t>
  </si>
  <si>
    <t>Apoyar el desarrollo de acciones de salud pública a cargo del municipio, en el marco de la Estrategia de Atención Primaria en Salud. ESE Hospital Héctor Abada Gómez del municipio de San Juan de Urabá</t>
  </si>
  <si>
    <t>Apoyar el desarrollo de acciones de salud pública a cargo del municipio, en el marco de la Estrategia de Atención Primaria en Salud - ESE Hospital Óscar Emiro Vergara Cruz del municipio de San Pedro de Urabá</t>
  </si>
  <si>
    <t>Apoyar el desarrollo de acciones de salud pública a cargo del municipio, en el marco de la Estrategia de Atención Primaria en Salud - ESE Hospital Francisco Valderrama del municipio de Turbo</t>
  </si>
  <si>
    <t>Apoyar el desarrollo de acciones de salud pública a cargo del municipio, en el marco de la Estrategia de Atención Primaria en Salud. ESE Hospital Atrato Medio Antioqueño del municipio de Vigia del Fuerte</t>
  </si>
  <si>
    <t>Apoyar el desarrollo de acciones de salud pública a cargo del municipio, en el marco de la Estrategia de Atención Primaria en Salud - ESE Hospital Nuestra Señora del Perpetuo Socorro del municipio de Dabeiba</t>
  </si>
  <si>
    <t>Apoyar el desarrollo de acciones de salud pública a cargo del municipio, en el marco de la Estrategia de Atención Primaria en Salud - ESE Hospital maría Antonia Toro de Elejalde del municipio de Frontino</t>
  </si>
  <si>
    <t>Apoyar el desarrollo de acciones de salud pública a cargo del municipio, en el marco de la Estrategia de Atención Primaria en Salud.  ESE Hospital César Uribe Piedrahita del Municipio de Caucasia.</t>
  </si>
  <si>
    <t>Apoyar el desarrollo de acciones de salud pública a cargo del municipio, en el marco de la Estrategia de Atención Primaria en Salud. E.S.E Hospital La Misericordia del Municipio de Nechí.</t>
  </si>
  <si>
    <t>Prestar servicios de apoyo a la gestión, mediante el uso de una solución informática que incluya la plataforma de software @STAT y el  hardware para la  administración de información relacionada con la  “Historia familiar” utilizada por la estrategia de Atención Primaria en Salud del Departamento de Antioquia.</t>
  </si>
  <si>
    <t>Arrendar el bien inmueble para el funcionamiento del Laboratorio Departamental de Salud Pública</t>
  </si>
  <si>
    <t>Realizar el montaje del Sistema de Control y Monitoreo Inteligente (S.C.M.I) del Laboratorio Departamental de Salud Pública de Antioquia”.</t>
  </si>
  <si>
    <t>Adquirir incubadora de mohos y levaduras para el area de microbiologia de alimentos del Laboratorio Departamental de Salud Pública</t>
  </si>
  <si>
    <t>Adquirir equipo estomacher para el area de microbiologia de alimentos del Laboratorio Departamental de Salud Pública</t>
  </si>
  <si>
    <t>Adquirir plancha de calefacción para el area de microbiologia de alimentos del Laboratorio Departamental de Salud Pública</t>
  </si>
  <si>
    <t>Adquirir equipo de ION Selectivo para iodo y fluor con electrodos y soluciones plancha de calefacción para el area de fisicoquimico de alimentos del Laboratorio Departamental de Salud Pública</t>
  </si>
  <si>
    <t>Adquirir equipo para analisis de mercurio DMA tricel con celdas de cuarzo para el area de fisicoquimico de alimentos del Laboratorio Departamental de Salud Pública</t>
  </si>
  <si>
    <t>Adquirir horno microondas para tratamiento de muestras de analisis de absorción atomica con vasos y gradillas para el Laboratorio Departamental de Salud Pública</t>
  </si>
  <si>
    <t>Adquirir Cabina para aguas de consumo para microbiologia de alimentos del Laboratorio Departamental de Salud Pública</t>
  </si>
  <si>
    <t xml:space="preserve">Adquirir camara extractora para el area de fisicoquimico de alimentos del Laboratorio Departamental de Salud Pública </t>
  </si>
  <si>
    <t>Suministrar reactivos para el funcionamiento del equipo de absorción atómica del area de fisicoquimico de alimentos del Laboratorio Departamental de Salud Pública</t>
  </si>
  <si>
    <t>Suministrar reactivo para antigeno de identificación de complejo micobacterium tuberculosis</t>
  </si>
  <si>
    <t>Suministrar colorantes de malaria para el Laboratorio Departamental de Salud Pública</t>
  </si>
  <si>
    <t>Suministrar insumos de Fluoline G (inmunoflourescencia para chagas y leishmaniasis) para el Laboratorio Departamental de Salud Pública</t>
  </si>
  <si>
    <t>Suministrar antigeno del INS de 18 pozos para IFI Leishmania para el Laboratorio Departamental de Salud Pública</t>
  </si>
  <si>
    <t>Aquirir crioviales fisher o NUC de 2 ml con empaque para el Laboratorio Departamental de Salud Pública</t>
  </si>
  <si>
    <t>Adquirir autoclave para el area de esterilización del Laboratorio Departamental de Salud Pública</t>
  </si>
  <si>
    <t>Adquirir lampara de cuello de ganzo para el area de microbiologia clinica del Laboratorio Departamental de Salud Pública</t>
  </si>
  <si>
    <t>Adquirir dos camaras de bioseguridad para el area de microbiologia clinica del Laboratorio Departamental de Salud Pública</t>
  </si>
  <si>
    <t>Adquirir termociclador con multicanal para el area de microbiologia clinica del Laboratorio Departamental de Salud Pública</t>
  </si>
  <si>
    <t>Suministrar pipetas automaticas volumen variable (10) para el area de microbiologia clinica del Laboratorio Departamental de Salud Pública</t>
  </si>
  <si>
    <t>Adquirir dos microcentrifugas para el area de microbiologia clinica del Laboratorio Departamental de Salud Pública</t>
  </si>
  <si>
    <t>Adquirir estufa para altas temperaturas apar el area de microbiologia clinica del Laboratorio Departamental de Salud Pública</t>
  </si>
  <si>
    <t>Adquirir refrigerador doble puerta para el area de microbiologia clinica del Laboratorio Departamental de Salud Pública</t>
  </si>
  <si>
    <t>Adquirir un congelador -70 grados °C para el area de microbiologia clinica del Laboratorio Departamental de Salud Pública</t>
  </si>
  <si>
    <t>Suministrar reactivos (estuches de sueros y células) para cumplir actividades del control de calidad a la red de bancos de sangre y servicios de transfusión del Departamento de Antioquia, que por competencia le corresponde a la SSSA</t>
  </si>
  <si>
    <t>Suministrar los reactivos indispensables para realizar las pruebas de diagnóstico a las enfermedades inmunoprevenibles que son eventos de interés en salud pública</t>
  </si>
  <si>
    <t>Suministrar reactivos para diagnóstico y control de calidad de eventos de interés en salud pública del área de virología en el Laboratorio Departamental de Salud Pública de la SSSA como apoyo a la vigilancia y control sanitarios del Departamento</t>
  </si>
  <si>
    <t>Brindar apoyo logistico en las actividades de asesoria y asistencia tecnica programadas por el laboratorio departamental de salud publica de la SSSA.</t>
  </si>
  <si>
    <t>Suministrar reactivos para realizar el disgnóstico de tosferina mediante la prueba de reacción en cadena de la polimerasa en tiempo real (PCR)</t>
  </si>
  <si>
    <t>Suministrar los reactivos indispensables para la realización de pruebas de diagnóstico y control de calidad de las áreas de microbiología clínica y de alimentos del LDSP</t>
  </si>
  <si>
    <t>Suministrar reactivos para realizar pruebas de control de calidad a los Bancos de Sangre y diagnóstico de eventos de interés en salud pública en el Departamento de Antioquia</t>
  </si>
  <si>
    <t>Adquirir reactivos para realizar el control de calidad en las pruebas del Virus de la Inmunodeficiencia Humana (VIH), Virus Linfotrópico de células T y virus de la Hepatitis C, para el Laboratorio Departamental de Salud Pública de Antioquia</t>
  </si>
  <si>
    <t>Suministrar reactivos indispensables para realizar las pruebas de diagnóstico de enfermedad similar a la influenza (ESI) e Infección Respiratoria Aguda (IRAG) que son eventos de interés en salud pública</t>
  </si>
  <si>
    <t>Realizar el mantenimiento preventivo y correctivo a los equipos del laboratorio departamental de salud pública de Antioquia</t>
  </si>
  <si>
    <t>Realizar el mantenimiento al sistema de aire acondicionado tipo Flujo Variable de Refrigerante - VRF, del Laboratorio Departamental de Salud Pública</t>
  </si>
  <si>
    <t>Suministrar Cepas ATCC para control de calidad a la red de microbiologia clinica, alimentos y bancos de sangre</t>
  </si>
  <si>
    <t>Adquirir a título de compra venta insumos generales complementarios para el adecuado funcionamiento  del Laboratorio Departamental de Salud Pública de la SSSA</t>
  </si>
  <si>
    <t>Servicios publicos - caja mejor LDSP</t>
  </si>
  <si>
    <t>Prestación de servicios y apoyo a la gestión: Asesor acreditación para el Laboratorio Departamental de Salud Pública</t>
  </si>
  <si>
    <t>Suministro de materiales de construcción para apoyar y atender las personas o comunidades afectadas o damnificadas por fenómenos naturales o antrópicos no intencional en el Departamento de Antioquia.</t>
  </si>
  <si>
    <t>Suministro de kits de alimentos (mercados), para apoyar la atención de las  comunidades afectadas o damnificadas por fenómenos naturales o antrópicos no intencional en el Departamento de Antioquia.</t>
  </si>
  <si>
    <t>Suministro de kit noche (colchonetas, hamacas, cobijas y sabanas) para apoyar la atención de las  comunidades afectadas o damnificadas por fenómenos naturales o antrópicos no intencional en el departamento de Antioquia.</t>
  </si>
  <si>
    <t>Suministro de kits de aseo familiar y cocina para apoyar la atención de las  comunidades afectadas o damnificadas por fenómenos naturales o antrópicos no intencional en el departamento de Antioquia.</t>
  </si>
  <si>
    <t>Suministro de rollos plásticos para apoyar la atención de las  comunidades afectadas o damnificadas por fenómenos naturales o antrópicos no intencional en el Departamento de Antioquia.</t>
  </si>
  <si>
    <t>Suministro de kit de Bebé para apoyar la atención de las  comunidades afectadas o damnificadas por fenómenos naturales o antrópicos no intencional en el departamento de Antioquia.</t>
  </si>
  <si>
    <t>Suministro de kit escolar para apoyar la atención de las  comunidades afectadas o damnificadas por fenómenos naturales o antrópicos no intencional en el departamento de Antioquia.</t>
  </si>
  <si>
    <t>Realizar la Construcción de 2 SOS en el Occidente y magdalena medio para el fortalecimiento del Sistema Integrado del Gestión del Riesgo de desastres (incluye estudios, diseños obra e interventoría)</t>
  </si>
  <si>
    <t>Atención de obras de mitigación en zonas afectados por avenidas torrenciales y deslizamientos en el Departamento de Antioquia.</t>
  </si>
  <si>
    <t>Atención de obras de mitigación para construcción de puentes afectados por avenidas torrenciales en el Departamento de Antioquia.</t>
  </si>
  <si>
    <t>Contrato interadministrativo para el servicio de conectividad, internet, operación y mantenimiento de la Red Departamental de Comunicaciones del Sistema integral de Gestión del Riesgo de Desastres.</t>
  </si>
  <si>
    <t>Servicio de mensajes de texto (SMS), para el fortalecimiento de las comunicaciones del Sistema de Gestión del Riesgo del Departamento de Antioquia.</t>
  </si>
  <si>
    <t>Prestación de servicio para el soporte y adecuación de la Plataforma Web del sistema el Sistema de alertas tempranas del Departamento de Antioquia</t>
  </si>
  <si>
    <t>Contrato Interadministrativo para la prestación de servicio de conectividad e internet para el Centro Regional de pronósticos y Alertas del Departamento de Antioquia.</t>
  </si>
  <si>
    <t>Convenio de asociación para fortalecimiento del Sistema alertas tempranas en el Departamento de Antioquia.</t>
  </si>
  <si>
    <t>Convenio de asociación  para proveer los elementos y servicios necesarios para implementar una estrategia pedagógica para las cátedras de gestión del Riesgo del Departamento de Antioquia.</t>
  </si>
  <si>
    <t>Suministro de equipos y materiales para el fortalecimiento del Sistema de gestión del Riesgo del Departamento de Antioquia</t>
  </si>
  <si>
    <t xml:space="preserve">Convenio de asociación para la adecuación e implementación del Centro Integrado de Formación en Gestión del Riesgo de Desastres </t>
  </si>
  <si>
    <t>Adquisición de tiquetes aéreos para la Gobernación de Antioquia.</t>
  </si>
  <si>
    <t>Realizar la interventoría integral de los procesos contractuales de la estrategia de atención integral a la primera infancia “Buen Comienzo Antioquia”</t>
  </si>
  <si>
    <t>Prestar apoyo técnico, administrativo y financiero para la gestión de los programas estratégicos de la Gerencia de Infancia, Adolescencia y Juventud</t>
  </si>
  <si>
    <t>Prestar el servicio de Hosting dedicado para alojar el sistema de información web de la Estrategia Departamental de Atención Integral a la Primera Infancia - Buen Comienzo Antioquia </t>
  </si>
  <si>
    <t>Aunar esfuerzos para el desarrollo de acciones favorecedoras de la promoción del desarrollo integral temprano en Antioquia, en el marco de la estrategia nacional de prevención del embarazo adolescente.</t>
  </si>
  <si>
    <t>Aunar esfuerzos para el desarrollo del sistema de evaluación de la política departamental para la promoción del desarrollo infantil integral temprano en Antioquia</t>
  </si>
  <si>
    <t>Aunar esfuerzos para la prevención y erradicación del trabajo infantil</t>
  </si>
  <si>
    <t>Aunar esfuerzos para prevenir el trabajo infantil minero en los Municipios de Venecia, Amagá y Angelópolis</t>
  </si>
  <si>
    <t>Aunar esfuerzos para el fortalecimiento e implementación del programa “Familias con Bienestar” en el territorio antioqueño</t>
  </si>
  <si>
    <t>Aunar esfuerzos para el fortalecimiento e implementación del programa “Generaciones con Bienestar” en el territorio antioqueño</t>
  </si>
  <si>
    <t>Aunar esfuerzos para fortalecer la implementación del lineamiento de promoción y prevención para la protección integral de niños, niñas y adolescentes del sector rural del territorio antioqueño</t>
  </si>
  <si>
    <t>Adquisición de tiquetes aéreos para los funcionarios adscritos a la Gerencia de Infancia, Adolescencia y juventud</t>
  </si>
  <si>
    <t>Formar a agentes locales de juventud y a jóvenes líderes del Departamento de Antioquia en competencias y habilidades para el liderazgo y la participación.</t>
  </si>
  <si>
    <t>Desarrollo de oportunidades de formación para el trabajo, el emprendimiento y el empleo en ocho municipios de la región de urabá.</t>
  </si>
  <si>
    <t>Fortalecer la competitividad del sector cafetero por medio de la educación, ciencia y tecnología, innovación, emprendimiento y oportunidades para el desarrollo de la ruralidad del Departamento de Antioquia.</t>
  </si>
  <si>
    <t>Implementación del proyecto de sensibilización de la cultura de la innovación y el emprendimiento en el Departamento de Antioquia</t>
  </si>
  <si>
    <t>Implementación y fortalecimiento de los centros regionales para la competitividad empresarial en antioquia -CRECE y Concurso Antójate de Antioquia</t>
  </si>
  <si>
    <t>Operación del Banco de las Oportunidades.</t>
  </si>
  <si>
    <t xml:space="preserve">Apoyo al fortalecimiento de los agentes del sistema CTi +E en el Departamento de Antioquia </t>
  </si>
  <si>
    <t xml:space="preserve">Apoyo en la formulación de planes de  desarrollo turísticos regionales </t>
  </si>
  <si>
    <t xml:space="preserve">Fortalecimiento del sistema de información turística de Antioquia SITUR, como herramienta que permite generar políticas y programas para la competitividad y la promoción de la Región como destino turístico a partir de la información que reporta sobre el comportamiento del  sector turistico </t>
  </si>
  <si>
    <t>Identificar, fortalecer y promocionar  productos turísticos innovadores y de naturaleza en el Departamento de Antioquia.</t>
  </si>
  <si>
    <t>Apoyo en la gestión de recursos económicos, para el mejoramiento de la infraestructura turística.</t>
  </si>
  <si>
    <t xml:space="preserve">Fortalecer el recurso humano y las capacidades técnicas en temas de turismo asi como  bilinguismo a  actores de la cadena de valor del turismo del Departamento de Antioquia. </t>
  </si>
  <si>
    <t>Actualización del archivo fotográfico digital de los municipios turisticos de Antioquia para el desarrollo de material turistíco del departamento</t>
  </si>
  <si>
    <t>Vinculación institucional en ferias, fiestas y eventos a nivel departamental y nacional relacionadas con el sector turistico.</t>
  </si>
  <si>
    <t>Movilización de personas reconociendo los nuevos productos turisticos de naturaleza en el Departamento de Antioquia”</t>
  </si>
  <si>
    <t>Diseño, producción e impresión de las herramientas necesarias para promoción  de los atractivos turísticos del Departamento.</t>
  </si>
  <si>
    <t xml:space="preserve">Apoyo a la generación de conocimiento e innovación en el Departamento de Antioquia </t>
  </si>
  <si>
    <t>Apoyo a la identificación apropiación de tecnologías y uso de conocimiento en cadenas productivas del departamento de Antioquia</t>
  </si>
  <si>
    <t xml:space="preserve"> Levantamiento de indicadores de ciencia y tecnología e innovación y emprendimeinto en el Departamento de Antioquia </t>
  </si>
  <si>
    <t xml:space="preserve">Prestar atencion , apoyo y acompañamiento psicosial  y cultural a la poblacion indigena del departamento de antioquia. </t>
  </si>
  <si>
    <t>Financiacion y cofinanciacion de programas y proyectos para el desarrollo integral de las poblaciones indígenas del departamento. Administrado por el Gobernador del Departamento o  su delegado, Gerencia Indigena - Gerente,  dos delegados indigenas de la Asociacion de Cabildos Indigenas de Antioquia  OIA, entre otros, previa concertacion (Fondo Especial de Desarrollo Indigena de Antioquia - FEDI, Creado mediante ordenanza Nro.30 de 1990, restructurado por Decreto Nro.2478 de 1995).</t>
  </si>
  <si>
    <t xml:space="preserve">Fortalecimiento autoridades indígenas con actualizacion de normatividad interna y jurisdición propia </t>
  </si>
  <si>
    <t>Adquisicion de dotación para escuelas indigenas.</t>
  </si>
  <si>
    <t>Realizar acompañamiento para la construcción social y cultural de acuerdos y reglamentos en comunidad y poblados indigenas</t>
  </si>
  <si>
    <t>Realizar encuentro Lideres y liderezas indígenas</t>
  </si>
  <si>
    <t>Apoyar el emprendimiento a proyectos productivos en las comunidades indigenas.</t>
  </si>
  <si>
    <t xml:space="preserve">Realizar adecuación de casas de paso, comunitarias y de gobierno indígenas. </t>
  </si>
  <si>
    <t>Apoyar a actividades culturales en las comunidades indigenas.</t>
  </si>
  <si>
    <t>Adquisicion de  Estimulos para fomentar y conservar  la Cultura en las comunidades indigenas.</t>
  </si>
  <si>
    <t>Mínima Cuantía</t>
  </si>
  <si>
    <t>febrero</t>
  </si>
  <si>
    <t>Cinco meses</t>
  </si>
  <si>
    <t xml:space="preserve">Febrero </t>
  </si>
  <si>
    <t xml:space="preserve">Diez meses </t>
  </si>
  <si>
    <t>Doce meses</t>
  </si>
  <si>
    <t>Febrero  de 2016</t>
  </si>
  <si>
    <t>Fecbrero de 2016</t>
  </si>
  <si>
    <t>Mayo  de 2016</t>
  </si>
  <si>
    <t>Febrero de 2016</t>
  </si>
  <si>
    <t>12meses</t>
  </si>
  <si>
    <t>Enero de 2016</t>
  </si>
  <si>
    <t>septiembre de 2016</t>
  </si>
  <si>
    <t>4 años</t>
  </si>
  <si>
    <t>3  meses</t>
  </si>
  <si>
    <t>134 DÍAS CALENDARIO</t>
  </si>
  <si>
    <t>9  meses</t>
  </si>
  <si>
    <t>Otro tipo de contrato</t>
  </si>
  <si>
    <t>9 mes</t>
  </si>
  <si>
    <t>Marzo de 2016</t>
  </si>
  <si>
    <t>Junio de 2016</t>
  </si>
  <si>
    <t>Abril de 2016</t>
  </si>
  <si>
    <t>Octubre de 2016</t>
  </si>
  <si>
    <t>Julio de 2016</t>
  </si>
  <si>
    <t>Septiembre de 2016</t>
  </si>
  <si>
    <t>Mayo de 2016</t>
  </si>
  <si>
    <t>marzo de 2016</t>
  </si>
  <si>
    <t>junio de 2016</t>
  </si>
  <si>
    <t>enero de 2016</t>
  </si>
  <si>
    <t>El proceso de selección lo realizará la Secretaría General</t>
  </si>
  <si>
    <t>N.A.</t>
  </si>
  <si>
    <t>enero</t>
  </si>
  <si>
    <t>2 mes</t>
  </si>
  <si>
    <t xml:space="preserve">6 meses </t>
  </si>
  <si>
    <t>Cinco (5) meses</t>
  </si>
  <si>
    <t>Siete (7) meses</t>
  </si>
  <si>
    <t>febrero de 2016</t>
  </si>
  <si>
    <t>Tres meses</t>
  </si>
  <si>
    <t>**Cto celebrado en el mes de agosto t 2015, termina Junio 2016</t>
  </si>
  <si>
    <t>**Cto celebrado en el mes de sepbre 2015, termina Julio 2017</t>
  </si>
  <si>
    <t>13 meses</t>
  </si>
  <si>
    <t>**Prorrogado hasta junio de 2016</t>
  </si>
  <si>
    <t>**Se Prorrogará hasta junio de 2016</t>
  </si>
  <si>
    <t>mínima cuantía</t>
  </si>
  <si>
    <t xml:space="preserve">enero </t>
  </si>
  <si>
    <t xml:space="preserve">Fondo de Inicitivas Comunitarias </t>
  </si>
  <si>
    <t>Feberero</t>
  </si>
  <si>
    <t>calendario escolar</t>
  </si>
  <si>
    <t>MAYO</t>
  </si>
  <si>
    <t>JUNIO</t>
  </si>
  <si>
    <t>OCTUBRE</t>
  </si>
  <si>
    <t>7 años</t>
  </si>
  <si>
    <t>CONTRAPARTIDA</t>
  </si>
  <si>
    <t>12 MESES</t>
  </si>
  <si>
    <t>MÍNIMA CUANTÍA</t>
  </si>
  <si>
    <t>09 meses</t>
  </si>
  <si>
    <t>9,5 meses</t>
  </si>
  <si>
    <t>6meses</t>
  </si>
  <si>
    <t>4meses</t>
  </si>
  <si>
    <t>3meses</t>
  </si>
  <si>
    <t>9meses</t>
  </si>
  <si>
    <t>11 meses 15 dias</t>
  </si>
  <si>
    <t>12 meses contados a partir de la suscripción del acta de inicio sin superar el 15 de diciembre de 2016</t>
  </si>
  <si>
    <t xml:space="preserve">12 meses </t>
  </si>
  <si>
    <t xml:space="preserve">5 Meses </t>
  </si>
  <si>
    <t xml:space="preserve">5 meses </t>
  </si>
  <si>
    <t xml:space="preserve">1 Mes </t>
  </si>
  <si>
    <t xml:space="preserve">1 MES </t>
  </si>
  <si>
    <t xml:space="preserve">2 Meses </t>
  </si>
  <si>
    <t>9.9 meses</t>
  </si>
  <si>
    <t xml:space="preserve">9 meses </t>
  </si>
  <si>
    <t>en el año</t>
  </si>
  <si>
    <t xml:space="preserve">Mínima Cuantía </t>
  </si>
  <si>
    <t>Agosto</t>
  </si>
  <si>
    <t>75 días</t>
  </si>
  <si>
    <t>7.5 meses</t>
  </si>
  <si>
    <t>abril</t>
  </si>
  <si>
    <t>30 días</t>
  </si>
  <si>
    <t>mayo</t>
  </si>
  <si>
    <t>5.5 meses</t>
  </si>
  <si>
    <t>4,5 meses</t>
  </si>
  <si>
    <t>1.5 meses</t>
  </si>
  <si>
    <t>4.5 meses</t>
  </si>
  <si>
    <t>20 días</t>
  </si>
  <si>
    <t>12 MESES (Pasa al 2017)</t>
  </si>
  <si>
    <t>Septiembre</t>
  </si>
  <si>
    <t>N/A</t>
  </si>
  <si>
    <t>Natalia Ruiz Lozano
Líder Gestor Contr.
Natalia.ruiz@fla.com.co.  Tel: 3837022</t>
  </si>
  <si>
    <t>NO</t>
  </si>
  <si>
    <t>Natalia Ruiz Lozano
Líder Gestor Contr.
Natalia.ruiz@fla.com.co.  Tel: 3837366</t>
  </si>
  <si>
    <t>No</t>
  </si>
  <si>
    <t>Natalia Ruiz Lozano. 
Líder Gestor Contratacion.
natalia.ruiz@fla.com.co.  Tel: 3837022</t>
  </si>
  <si>
    <t>Natalia Ruiz Lozano. 
Líder Gestor Contratacion.
natalia.ruiz@fla.com.co.  Tel: 3837023</t>
  </si>
  <si>
    <t>Natalia Ruiz Lozano. 
Líder Gestor Contratacion.
natalia.ruiz@fla.com.co.  Tel: 3837024</t>
  </si>
  <si>
    <t>Natalia Ruiz Lozano. 
Líder Gestor Contratacion.
natalia.ruiz@fla.com.co.  Tel: 3837025</t>
  </si>
  <si>
    <t>Natalia Ruiz Lozano. 
Líder Gestor Contratacion.
natalia.ruiz@fla.com.co.  Tel: 3837026</t>
  </si>
  <si>
    <t>Natalia Ruiz Lozano. 
Líder Gestor Contratacion.
natalia.ruiz@fla.com.co.  Tel: 3837027</t>
  </si>
  <si>
    <t>Natalia Ruiz Lozano. 
Líder Gestor Contratacion.
natalia.ruiz@fla.com.co.  Tel: 3837028</t>
  </si>
  <si>
    <t>Natalia Ruiz Lozano. 
Líder Gestor Contratacion.
natalia.ruiz@fla.com.co.  Tel: 3837029</t>
  </si>
  <si>
    <t>Natalia Ruiz Lozano. 
Líder Gestor Contratacion.
natalia.ruiz@fla.com.co.  Tel: 3837030</t>
  </si>
  <si>
    <t>Natalia Ruiz Lozano
Líder Gestor Contr.
Natalia.ruiz@fla.com.co.  Tel: 3837023</t>
  </si>
  <si>
    <t xml:space="preserve">DIANA DAVID, PROFESIONAL UNIVERSITARIO, TELÉFONO 3839021 CORREO DIANA.DAVID@ANTIOQUIA.GOV.CO </t>
  </si>
  <si>
    <t xml:space="preserve">ANA PATRICIA PATIÑO ATERHOTUA, PROFESIONAL UNIVERSITARIA, TELÉFONO 3839031 CORREO ANA.PATINO@ANTIOQUIA.GOV.CO </t>
  </si>
  <si>
    <t>NINI JOHANA HERNANDEZ,PROFESIONAL UNIVERSITARIO, TELÉFONO 3838348, CORREO  NINI.HERNANDEZ@ANTIOQUIA.GOV.CO</t>
  </si>
  <si>
    <t>LUIS HERNANDO RIASCOS, PROFESIONAL UNIVERSATARIO , TELEFONO 3838104, CORREO LAURA.ALVAREZ@ANTIOQUIA.GOV.CO</t>
  </si>
  <si>
    <t>ALEJANDRO PEREZ, PROFESIONAL UNIVERSITARIO, TELÉFONO 3838189, CORREO JORGE.LOPEZ@ANTIOQUIA.GOV.CO</t>
  </si>
  <si>
    <t>MELISSA URREGO MEJIA, PROFESIONAL UNIVERSITARIOA, TELEFONO 3839179, MELISSA.URREGO@ANTIOQUIA.GOV.CO</t>
  </si>
  <si>
    <t>MICHELLA SALAZAR, PROFESIONAL UNIVERSITARIA , TELÉFONO 3838048, CORREO MICHELLA.SALAZAR@ANTIOQUIA.GOV.CO</t>
  </si>
  <si>
    <t xml:space="preserve">Ordinarios </t>
  </si>
  <si>
    <t>NORA YAZMIN CASTAÑO , PROFESIONAL UNIVERSITARIO, TELÉFONO 3838084 CORREO MICHELLA.SALAZAR@ANTIOQUIA.GOV.CO.</t>
  </si>
  <si>
    <t>NORA YAZMIN CASTAÑO , DIRECTORA DE CONTABILIDAD, TELÉFONO 3838111 CORREO NORA.CASTANO@ANTIOQUIA.GOV.CO.</t>
  </si>
  <si>
    <t>YOLIMA PEREZ CARVAJAL yolima.perez@antioquia.gov.co  ext 9751  9919</t>
  </si>
  <si>
    <t>Recursos propios y Recursos MEN</t>
  </si>
  <si>
    <t>0-1010</t>
  </si>
  <si>
    <t>Beatriz Zapata Correa. Beatriz.zapata@antioquia.gov.co. 3838808</t>
  </si>
  <si>
    <t>Beatriz Zapata Correa. Beatriz.zapata@antioquia.gov.co. 3838809</t>
  </si>
  <si>
    <t>Beatriz Zapata Correa. Beatriz.zapata@antioquia.gov.co. 3838810</t>
  </si>
  <si>
    <t>Beatriz Zapata Correa. Beatriz.zapata@antioquia.gov.co. 3838811</t>
  </si>
  <si>
    <t>Beatriz Zapata Correa. Beatriz.zapata@antioquia.gov.co. 3838812</t>
  </si>
  <si>
    <t>Beatriz Zapata Correa. Beatriz.zapata@antioquia.gov.co. 3838813</t>
  </si>
  <si>
    <t>Beatriz Zapata Correa. Beatriz.zapata@antioquia.gov.co. 3838814</t>
  </si>
  <si>
    <t>Beatriz Zapata Correa. Beatriz.zapata@antioquia.gov.co. 3838815</t>
  </si>
  <si>
    <t>Beatriz Zapata Correa. Beatriz.zapata@antioquia.gov.co. 3838816</t>
  </si>
  <si>
    <t>Beatriz Zapata Correa. Beatriz.zapata@antioquia.gov.co. 3838817</t>
  </si>
  <si>
    <t>0-2091</t>
  </si>
  <si>
    <t>Beatriz Zapata Correa. Beatriz.zapata@antioquia.gov.co. 3838818</t>
  </si>
  <si>
    <t>Beatriz Zapata Correa. Beatriz.zapata@antioquia.gov.co. 3838819</t>
  </si>
  <si>
    <t>Beatriz Zapata Correa. Beatriz.zapata@antioquia.gov.co. 3838820</t>
  </si>
  <si>
    <t>Beatriz Zapata Correa. Beatriz.zapata@antioquia.gov.co. 3838821</t>
  </si>
  <si>
    <t>Beatriz Zapata Correa. Beatriz.zapata@antioquia.gov.co. 3838822</t>
  </si>
  <si>
    <t>Beatriz Zapata Correa. Beatriz.zapata@antioquia.gov.co. 3838823</t>
  </si>
  <si>
    <t>Beatriz Zapata Correa. Beatriz.zapata@antioquia.gov.co. 3838824</t>
  </si>
  <si>
    <t>Beatriz Zapata Correa. Beatriz.zapata@antioquia.gov.co. 3838825</t>
  </si>
  <si>
    <t>Beatriz Zapata Correa. Beatriz.zapata@antioquia.gov.co. 3838826</t>
  </si>
  <si>
    <t>Beatriz Zapata Correa. Beatriz.zapata@antioquia.gov.co. 3838827</t>
  </si>
  <si>
    <t>Beatriz Zapata Correa. Beatriz.zapata@antioquia.gov.co. 3838828</t>
  </si>
  <si>
    <t>Jorge Patiño Cardona
Profesional Universitario
Tel: 3839691
jorge.patino@antioquia.gov.co</t>
  </si>
  <si>
    <t>Destinación especifica</t>
  </si>
  <si>
    <t>Líder Gestor de Contratación - secretaría de Minas</t>
  </si>
  <si>
    <t>Líder Gestor de Contratación - Secretaría de las Mujeres de Antioquia</t>
  </si>
  <si>
    <t>N.A</t>
  </si>
  <si>
    <t>Yocasta Palacios Giraldo 3839566</t>
  </si>
  <si>
    <t>Específicos</t>
  </si>
  <si>
    <t>funcionamiento</t>
  </si>
  <si>
    <t>Margarita Granda Cortés
Profesional Especializado-Dirección Adm Y Financiera
Ext. 7917 - of 905 SIF
margarita.granda@antioquia.gov.co</t>
  </si>
  <si>
    <t>ALEJANDRO MELO ESTRADA. alejandro.melo@antioquia.gov.co. 3839121</t>
  </si>
  <si>
    <t>0-3010</t>
  </si>
  <si>
    <t>JUAN ALEJANDRO CORREA</t>
  </si>
  <si>
    <t>JULIO CESAR TORRES</t>
  </si>
  <si>
    <t>0-3011</t>
  </si>
  <si>
    <t>Claudia Patricia Gil Botero</t>
  </si>
  <si>
    <t>0-2020</t>
  </si>
  <si>
    <t>SANDRA LILIANA POSADA MUÑOZ</t>
  </si>
  <si>
    <t>JUAN ESTEBAN QUIÑONES</t>
  </si>
  <si>
    <t>YESENIA QUICENO SERNA</t>
  </si>
  <si>
    <t>MARÍA ALEJANDRA BARRERA</t>
  </si>
  <si>
    <t>PAOLA PORTACIO</t>
  </si>
  <si>
    <t>JUAN CARLOS BEDOYA</t>
  </si>
  <si>
    <t>YULY CRISTINA DUQUE</t>
  </si>
  <si>
    <t>GABRIEL JAIME MONSALVE</t>
  </si>
  <si>
    <t>CARMEN LUCIA ESCOBAR</t>
  </si>
  <si>
    <t>CLAUDIA PATRICIA MEJÍA BUILES</t>
  </si>
  <si>
    <t>Juan Carlos Arango Ramírez, Profesional universitario, Subsecretaría Logística, 383 93 70, juan.arango@antioquia.gov.co</t>
  </si>
  <si>
    <t>Presupuesto Secretaría de Hacienda</t>
  </si>
  <si>
    <t>Maria Lucelly Uribe                    Directora de Contratación 
ext 9049 - of 909 SIF
maria.uribe@antioquia.gov.co</t>
  </si>
  <si>
    <t>DPS</t>
  </si>
  <si>
    <t>RECURSOS ORDINARIOS</t>
  </si>
  <si>
    <t>DESTINACIÓN ESPECIFICA</t>
  </si>
  <si>
    <t>DESTINACIÓN ESPECIFICA-FONDO DEL AGUA</t>
  </si>
  <si>
    <t>Catalina Martínez. Catalina.martinez@antioquia.gov.co</t>
  </si>
  <si>
    <t>Comunes</t>
  </si>
  <si>
    <t>Harry Jaramillo Ríos Tel: 3839267 correo: harry.jaramillo@antioquia.gov.co</t>
  </si>
  <si>
    <t>Oscar Javier Olivero. Tel 383 8334 correo: oscar.olivero@antioquia.gov.co</t>
  </si>
  <si>
    <t>Inversión y funcionamiento</t>
  </si>
  <si>
    <t>Beatriz Irlene Lopera Montoya - beatriz.loperamontoya@antioquia.gov.co - 3839942</t>
  </si>
  <si>
    <t>Beatriz Irlene Lopera Montoya - beatriz.loperamontoya@antioquia.gov.co - 3839943</t>
  </si>
  <si>
    <t>Beatriz Irlene Lopera Montoya - beatriz.loperamontoya@antioquia.gov.co - 3839944</t>
  </si>
  <si>
    <t>Beatriz Irlene Lopera Montoya - beatriz.loperamontoya@antioquia.gov.co - 3839945</t>
  </si>
  <si>
    <t>Beatriz Irlene Lopera Montoya - beatriz.loperamontoya@antioquia.gov.co - 3839946</t>
  </si>
  <si>
    <t>Beatriz Irlene Lopera Montoya - beatriz.loperamontoya@antioquia.gov.co - 3839947</t>
  </si>
  <si>
    <t>Beatriz Irlene Lopera Montoya - beatriz.loperamontoya@antioquia.gov.co - 3839948</t>
  </si>
  <si>
    <t>Beatriz Irlene Lopera Montoya - beatriz.loperamontoya@antioquia.gov.co - 3839949</t>
  </si>
  <si>
    <t>Beatriz Irlene Lopera Montoya - beatriz.loperamontoya@antioquia.gov.co - 3839950</t>
  </si>
  <si>
    <t>Beatriz Irlene Lopera Montoya - beatriz.loperamontoya@antioquia.gov.co - 3839951</t>
  </si>
  <si>
    <t>Beatriz Irlene Lopera Montoya - beatriz.loperamontoya@antioquia.gov.co - 3839952</t>
  </si>
  <si>
    <t>Beatriz Irlene Lopera Montoya - beatriz.loperamontoya@antioquia.gov.co - 3839953</t>
  </si>
  <si>
    <t>Beatriz Irlene Lopera Montoya - beatriz.loperamontoya@antioquia.gov.co - 3839954</t>
  </si>
  <si>
    <t>Beatriz Irlene Lopera Montoya - beatriz.loperamontoya@antioquia.gov.co - 3839955</t>
  </si>
  <si>
    <t>Beatriz Irlene Lopera Montoya - beatriz.loperamontoya@antioquia.gov.co - 3839956</t>
  </si>
  <si>
    <t>Beatriz Irlene Lopera Montoya - beatriz.loperamontoya@antioquia.gov.co - 3839957</t>
  </si>
  <si>
    <t>Beatriz Irlene Lopera Montoya - beatriz.loperamontoya@antioquia.gov.co - 3839958</t>
  </si>
  <si>
    <t>Beatriz Irlene Lopera Montoya - beatriz.loperamontoya@antioquia.gov.co - 3839959</t>
  </si>
  <si>
    <t>Beatriz Irlene Lopera Montoya - beatriz.loperamontoya@antioquia.gov.co - 3839960</t>
  </si>
  <si>
    <t>Beatriz Irlene Lopera Montoya - beatriz.loperamontoya@antioquia.gov.co - 3839961</t>
  </si>
  <si>
    <t>Beatriz Irlene Lopera Montoya - beatriz.loperamontoya@antioquia.gov.co - 3839962</t>
  </si>
  <si>
    <t>Beatriz Irlene Lopera Montoya - beatriz.loperamontoya@antioquia.gov.co - 3839963</t>
  </si>
  <si>
    <t>Beatriz Irlene Lopera Montoya - beatriz.loperamontoya@antioquia.gov.co - 3839964</t>
  </si>
  <si>
    <t>Beatriz Irlene Lopera Montoya - beatriz.loperamontoya@antioquia.gov.co - 3839965</t>
  </si>
  <si>
    <t>Beatriz Irlene Lopera Montoya - beatriz.loperamontoya@antioquia.gov.co - 3839966</t>
  </si>
  <si>
    <t>Beatriz Irlene Lopera Montoya - beatriz.loperamontoya@antioquia.gov.co - 3839967</t>
  </si>
  <si>
    <t>Beatriz Irlene Lopera Montoya - beatriz.loperamontoya@antioquia.gov.co - 3839968</t>
  </si>
  <si>
    <t>Beatriz Irlene Lopera Montoya - beatriz.loperamontoya@antioquia.gov.co - 3839969</t>
  </si>
  <si>
    <t>Beatriz Irlene Lopera Montoya - beatriz.loperamontoya@antioquia.gov.co - 3839970</t>
  </si>
  <si>
    <t>Beatriz Irlene Lopera Montoya - beatriz.loperamontoya@antioquia.gov.co - 3839971</t>
  </si>
  <si>
    <t>Beatriz Irlene Lopera Montoya - beatriz.loperamontoya@antioquia.gov.co - 3839972</t>
  </si>
  <si>
    <t>Beatriz Irlene Lopera Montoya - beatriz.loperamontoya@antioquia.gov.co - 3839973</t>
  </si>
  <si>
    <t>Beatriz Irlene Lopera Montoya - beatriz.loperamontoya@antioquia.gov.co - 3839974</t>
  </si>
  <si>
    <t>Beatriz Irlene Lopera Montoya - beatriz.loperamontoya@antioquia.gov.co - 3839975</t>
  </si>
  <si>
    <t>Beatriz Irlene Lopera Montoya - beatriz.loperamontoya@antioquia.gov.co - 3839976</t>
  </si>
  <si>
    <t>Beatriz Irlene Lopera Montoya - beatriz.loperamontoya@antioquia.gov.co - 3839977</t>
  </si>
  <si>
    <t>Beatriz Irlene Lopera Montoya - beatriz.loperamontoya@antioquia.gov.co - 3839978</t>
  </si>
  <si>
    <t>Beatriz Irlene Lopera Montoya - beatriz.loperamontoya@antioquia.gov.co - 3839979</t>
  </si>
  <si>
    <t>Beatriz Irlene Lopera Montoya - beatriz.loperamontoya@antioquia.gov.co - 3839980</t>
  </si>
  <si>
    <t>Yesid Quiroz, yesid.quiroz@antioquia.gov.co, 383 98 05</t>
  </si>
  <si>
    <t>Luis Fernando Palacio Tamayo tel 3839830</t>
  </si>
  <si>
    <t>Ángela Jaramillo Blandón, 383 98 07</t>
  </si>
  <si>
    <t>Rentas cedidas  - SGP</t>
  </si>
  <si>
    <t xml:space="preserve">Rentas cedidas </t>
  </si>
  <si>
    <t>Subsecretario de Protección Social</t>
  </si>
  <si>
    <t>carlos.guerra@antioquia.gov.co</t>
  </si>
  <si>
    <t>rosario.manrique@antioquia.gov.co</t>
  </si>
  <si>
    <t>angela.palacio@antioquia.gov.co</t>
  </si>
  <si>
    <t>Ordinarios del Credito</t>
  </si>
  <si>
    <t>yuliana.barrientos@antioquia.gov.co</t>
  </si>
  <si>
    <t>zulma.tabares@antioquia.gov.co</t>
  </si>
  <si>
    <t xml:space="preserve">SGP Y TRANSFERENCIAS DE LA NACIÓN </t>
  </si>
  <si>
    <t>PROPIOS</t>
  </si>
  <si>
    <t xml:space="preserve">NO </t>
  </si>
  <si>
    <t>NO APLICA</t>
  </si>
  <si>
    <t>Mauricio Parodi. Director del Departamento Administrativo del Sistema de Prevención, Atención y Recuperación de Desastres - DAPARD</t>
  </si>
  <si>
    <t>Santiago Morales Quijano</t>
  </si>
  <si>
    <t>0-6006</t>
  </si>
  <si>
    <t>POR DEFINIR</t>
  </si>
  <si>
    <t xml:space="preserve">0-1010  </t>
  </si>
  <si>
    <r>
      <t>Prestación de servicios de operador de telefonía celular, con suministro y/o reposición de equipos celulares</t>
    </r>
    <r>
      <rPr>
        <sz val="8"/>
        <color indexed="8"/>
        <rFont val="Arial"/>
        <family val="2"/>
      </rPr>
      <t>.</t>
    </r>
  </si>
  <si>
    <r>
      <t xml:space="preserve">Investigar científicamente la aparición de resistencia a los diferentes métodos de control de los criaderos de </t>
    </r>
    <r>
      <rPr>
        <i/>
        <sz val="8"/>
        <rFont val="Arial"/>
        <family val="2"/>
      </rPr>
      <t xml:space="preserve">Aedes aegypti, </t>
    </r>
    <r>
      <rPr>
        <sz val="8"/>
        <rFont val="Arial"/>
        <family val="2"/>
      </rPr>
      <t>como una investigación operativa</t>
    </r>
  </si>
  <si>
    <t>Luis Alberto Arcila Araque (Subsecretario Logístico), correo:  luis.arcila@antioquia.gov.co</t>
  </si>
  <si>
    <t>Calle 42B 52-106 piso 10 of. 1010 Subsecretaría Logística</t>
  </si>
  <si>
    <r>
      <t xml:space="preserve">Prestación de servicios de salud ambulatorios, hospitalarios y de complementación diagnóstica de mediana y alta complejidad de las especialidades de </t>
    </r>
    <r>
      <rPr>
        <sz val="8"/>
        <rFont val="Arial"/>
        <family val="2"/>
      </rPr>
      <t>neurología y neurocirugía, dirigidos a la población pobre de Antioquia en lo no cubierto con subsidios a la demanda.</t>
    </r>
  </si>
  <si>
    <r>
      <t xml:space="preserve">Prestar servicios de </t>
    </r>
    <r>
      <rPr>
        <sz val="8"/>
        <rFont val="Arial"/>
        <family val="2"/>
      </rPr>
      <t xml:space="preserve">oftalmología, de mediana y alta complejidad, dirigidos a la población pobre  de Antioquia en lo no cubierto con subsidios a la demanda.  </t>
    </r>
  </si>
  <si>
    <r>
      <t xml:space="preserve">Prestar  servicios de salud de </t>
    </r>
    <r>
      <rPr>
        <sz val="8"/>
        <rFont val="Arial"/>
        <family val="2"/>
      </rPr>
      <t>apoyo diagnóstico  en  Imaginología de alta complejidad que incluya Resonancia Nuclear Magnética (estudios generales y especializados), Medicina Nuclear, Densitometrías; Radiología convencional e intervencionista; tomografías multicorte; y procedimientos guiados por imágenes y otros servicios del portafolio habilitado por el contratista autorizados por el Departamento de Antioquia-SSSA, dirigidos a la población pobre no cubierta con subsidios a la demanda de Antioquia.</t>
    </r>
  </si>
  <si>
    <r>
      <t xml:space="preserve">Prestar  servicios de salud de </t>
    </r>
    <r>
      <rPr>
        <sz val="8"/>
        <rFont val="Arial"/>
        <family val="2"/>
      </rPr>
      <t>hospitalización domiciliaria para apoyar la referencia y contra-referencia de pacientes, dirigidos a la población pobre  de Antioquia no cubierta con subsidios a la demanda del Departamento de Antioquia-SSSA.</t>
    </r>
  </si>
  <si>
    <r>
      <t xml:space="preserve">Prestar servicio de </t>
    </r>
    <r>
      <rPr>
        <sz val="8"/>
        <rFont val="Arial"/>
        <family val="2"/>
      </rPr>
      <t>transporte asistencial básico y medicalizado para pacientes de la población pobre no cubierta con subsidios a la demanda del Departamento de Antioquia.</t>
    </r>
  </si>
  <si>
    <t>La gestión administrativa del Departamento de Antioquia, se enmarca dentro de los postulados de descentralización, concurrencia, subsidiariedad, complementariedad, aseguramiento al cumplimiento de los derechos y garantías constitucionales, desarrollo integral del  capital humano, con sujeción a la acción a los principios del desarrollo sostenible y garantizando la prestación de los servicios con calidad, eficiencia, economía y oportunidad</t>
  </si>
  <si>
    <t>Para el cumplimiento de su misión, la administración del Departamento de Antioquia, a través de sus funcionarios, buscará la aplicación de los siguientes valores corporativos:
Velar por el desarrollo integral del servidor público como factor dinamizador de la gestión pública, y porque sus relaciones laborales se desarrollen en ambientes de respeto, confianza, trabajo en equipo y con vocación de servicio.
El mejorar continuamente los procesos con parámetros de calidad, oportunidad y máxima cobertura, para la satisfacción de las necesidades de la comunidad, a través de la prestación del servicio público.
Fundamentar la confianza pública en las instituciones que la conforman a través de la transparencia, la moralidad y la ética, en el desarrollo de la gestión departamental.
Desarrollar la gestión del departamento generando espacios y mecanismos de participación ciudadana.</t>
  </si>
  <si>
    <t>42201800 26111600</t>
  </si>
  <si>
    <t>53131608  53131626</t>
  </si>
  <si>
    <t xml:space="preserve">43211503 81112501 52161505 </t>
  </si>
  <si>
    <t>81111500 81111700 81111800 81112200 81112500</t>
  </si>
  <si>
    <t>52121508 52121509 56101508</t>
  </si>
  <si>
    <t>52151600 53131600</t>
  </si>
  <si>
    <t>50161500 50201706</t>
  </si>
  <si>
    <t>12164502 50161814 12171506</t>
  </si>
  <si>
    <t>43232100 45121600 60106105</t>
  </si>
  <si>
    <t>50111500 50112000 50131600 50131700 50131800</t>
  </si>
  <si>
    <t>50131700 50181900</t>
  </si>
  <si>
    <t>45121500 47131700</t>
  </si>
  <si>
    <t xml:space="preserve">80111700
</t>
  </si>
  <si>
    <t>82101500 82101600</t>
  </si>
  <si>
    <t>25174209 31162500</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</si>
</sst>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_(* #,##0.0_);_(* \(#,##0.0\);_(* &quot;-&quot;??_);_(@_)"/>
    <numFmt numFmtId="166" formatCode="_(* #,##0_);_(* \(#,##0\);_(* &quot;-&quot;??_);_(@_)"/>
    <numFmt numFmtId="167" formatCode="#,##0_ ;[Red]\-#,##0\ "/>
    <numFmt numFmtId="168" formatCode="mmmm"/>
    <numFmt numFmtId="169" formatCode="#,###.0\ &quot;MESES&quot;"/>
    <numFmt numFmtId="170" formatCode="&quot;$&quot;\ #,##0.00"/>
    <numFmt numFmtId="171" formatCode="_ * #,##0.00_ ;_ * \-#,##0.00_ ;_ * &quot;-&quot;??_ ;_ @_ "/>
    <numFmt numFmtId="172" formatCode="_-* #,##0\ _€_-;\-* #,##0\ _€_-;_-* &quot;-&quot;??\ _€_-;_-@_-"/>
    <numFmt numFmtId="173" formatCode="&quot;$&quot;\ #,##0.0"/>
    <numFmt numFmtId="174" formatCode="&quot;$&quot;\ #,##0"/>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55">
    <font>
      <sz val="11"/>
      <color theme="1"/>
      <name val="Calibri"/>
      <family val="2"/>
    </font>
    <font>
      <sz val="11"/>
      <color indexed="8"/>
      <name val="Calibri"/>
      <family val="2"/>
    </font>
    <font>
      <sz val="8"/>
      <name val="Arial"/>
      <family val="2"/>
    </font>
    <font>
      <b/>
      <sz val="9"/>
      <name val="Tahoma"/>
      <family val="2"/>
    </font>
    <font>
      <sz val="9"/>
      <name val="Tahoma"/>
      <family val="2"/>
    </font>
    <font>
      <b/>
      <sz val="11"/>
      <color indexed="8"/>
      <name val="Calibri"/>
      <family val="2"/>
    </font>
    <font>
      <sz val="10"/>
      <name val="Arial"/>
      <family val="2"/>
    </font>
    <font>
      <sz val="10"/>
      <color indexed="8"/>
      <name val="Arial"/>
      <family val="2"/>
    </font>
    <font>
      <b/>
      <i/>
      <sz val="9"/>
      <name val="Tahoma"/>
      <family val="2"/>
    </font>
    <font>
      <sz val="10"/>
      <name val="MS Sans Serif"/>
      <family val="2"/>
    </font>
    <font>
      <b/>
      <sz val="9"/>
      <color indexed="8"/>
      <name val="Tahoma"/>
      <family val="2"/>
    </font>
    <font>
      <sz val="9"/>
      <color indexed="8"/>
      <name val="Tahoma"/>
      <family val="2"/>
    </font>
    <font>
      <b/>
      <sz val="8"/>
      <name val="Arial"/>
      <family val="2"/>
    </font>
    <font>
      <sz val="8"/>
      <color indexed="8"/>
      <name val="Arial"/>
      <family val="2"/>
    </font>
    <font>
      <i/>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8"/>
      <color indexed="8"/>
      <name val="Arial"/>
      <family val="2"/>
    </font>
    <font>
      <u val="single"/>
      <sz val="8"/>
      <color indexed="12"/>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b/>
      <sz val="8"/>
      <color theme="1"/>
      <name val="Arial"/>
      <family val="2"/>
    </font>
    <font>
      <u val="single"/>
      <sz val="8"/>
      <color theme="10"/>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0" fontId="44" fillId="31" borderId="0" applyNumberFormat="0" applyBorder="0" applyAlignment="0" applyProtection="0"/>
    <xf numFmtId="0" fontId="6" fillId="0" borderId="0">
      <alignment/>
      <protection/>
    </xf>
    <xf numFmtId="0" fontId="6" fillId="0" borderId="0">
      <alignment/>
      <protection/>
    </xf>
    <xf numFmtId="0" fontId="0" fillId="0" borderId="0">
      <alignment/>
      <protection/>
    </xf>
    <xf numFmtId="0" fontId="6" fillId="0" borderId="0">
      <alignment/>
      <protection/>
    </xf>
    <xf numFmtId="0" fontId="9" fillId="0" borderId="0">
      <alignment/>
      <protection/>
    </xf>
    <xf numFmtId="0" fontId="7" fillId="0" borderId="0" applyFill="0">
      <alignment/>
      <protection/>
    </xf>
    <xf numFmtId="0" fontId="6" fillId="0" borderId="0">
      <alignment/>
      <protection/>
    </xf>
    <xf numFmtId="0" fontId="6" fillId="0" borderId="0">
      <alignment/>
      <protection/>
    </xf>
    <xf numFmtId="0" fontId="6"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94">
    <xf numFmtId="0" fontId="0" fillId="0" borderId="0" xfId="0" applyFont="1" applyAlignment="1">
      <alignment/>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51" fillId="0" borderId="10" xfId="64" applyFont="1" applyFill="1" applyBorder="1" applyAlignment="1">
      <alignment horizontal="left" vertical="center" wrapText="1"/>
      <protection/>
    </xf>
    <xf numFmtId="0" fontId="51" fillId="0" borderId="10" xfId="62" applyFont="1" applyFill="1" applyBorder="1" applyAlignment="1">
      <alignment horizontal="left" vertical="center" wrapText="1"/>
      <protection/>
    </xf>
    <xf numFmtId="164" fontId="51" fillId="0" borderId="10" xfId="54" applyNumberFormat="1" applyFont="1" applyFill="1" applyBorder="1" applyAlignment="1">
      <alignment horizontal="left" vertical="center" wrapText="1"/>
    </xf>
    <xf numFmtId="0" fontId="51" fillId="0" borderId="10" xfId="56" applyFont="1" applyFill="1" applyBorder="1" applyAlignment="1">
      <alignment horizontal="left" vertical="center" wrapText="1"/>
      <protection/>
    </xf>
    <xf numFmtId="0" fontId="51" fillId="0" borderId="10" xfId="60" applyFont="1" applyFill="1" applyBorder="1" applyAlignment="1">
      <alignment horizontal="left" vertical="center" wrapText="1"/>
      <protection/>
    </xf>
    <xf numFmtId="14" fontId="51" fillId="0" borderId="10" xfId="62" applyNumberFormat="1" applyFont="1" applyFill="1" applyBorder="1" applyAlignment="1">
      <alignment horizontal="left" vertical="center" wrapText="1"/>
      <protection/>
    </xf>
    <xf numFmtId="0" fontId="51" fillId="0" borderId="10" xfId="59" applyFont="1" applyFill="1" applyBorder="1" applyAlignment="1">
      <alignment horizontal="left" vertical="center" wrapText="1"/>
      <protection/>
    </xf>
    <xf numFmtId="167" fontId="51" fillId="0" borderId="10" xfId="63" applyNumberFormat="1" applyFont="1" applyFill="1" applyBorder="1" applyAlignment="1">
      <alignment horizontal="left" vertical="center" wrapText="1"/>
      <protection/>
    </xf>
    <xf numFmtId="167" fontId="51" fillId="0" borderId="10" xfId="64" applyNumberFormat="1" applyFont="1" applyFill="1" applyBorder="1" applyAlignment="1">
      <alignment horizontal="left" vertical="center" wrapText="1"/>
      <protection/>
    </xf>
    <xf numFmtId="3" fontId="51" fillId="0" borderId="10" xfId="59" applyNumberFormat="1" applyFont="1" applyFill="1" applyBorder="1" applyAlignment="1">
      <alignment horizontal="left" vertical="center" wrapText="1"/>
      <protection/>
    </xf>
    <xf numFmtId="49" fontId="51" fillId="0" borderId="10" xfId="62" applyNumberFormat="1" applyFont="1" applyFill="1" applyBorder="1" applyAlignment="1">
      <alignment horizontal="left" vertical="center" wrapText="1"/>
      <protection/>
    </xf>
    <xf numFmtId="4" fontId="51" fillId="0" borderId="10" xfId="62" applyNumberFormat="1" applyFont="1" applyFill="1" applyBorder="1" applyAlignment="1">
      <alignment horizontal="left" vertical="center" wrapText="1"/>
      <protection/>
    </xf>
    <xf numFmtId="0" fontId="51" fillId="0" borderId="10" xfId="58" applyFont="1" applyFill="1" applyBorder="1" applyAlignment="1">
      <alignment horizontal="left" vertical="center" wrapText="1"/>
      <protection/>
    </xf>
    <xf numFmtId="0" fontId="51" fillId="0" borderId="10" xfId="0" applyFont="1" applyFill="1" applyBorder="1" applyAlignment="1" applyProtection="1">
      <alignment horizontal="left" vertical="center" wrapText="1"/>
      <protection/>
    </xf>
    <xf numFmtId="0" fontId="51" fillId="0" borderId="10" xfId="0" applyFont="1" applyFill="1" applyBorder="1" applyAlignment="1" applyProtection="1">
      <alignment horizontal="left" vertical="center" wrapText="1"/>
      <protection locked="0"/>
    </xf>
    <xf numFmtId="1" fontId="51" fillId="0" borderId="10" xfId="0" applyNumberFormat="1" applyFont="1" applyFill="1" applyBorder="1" applyAlignment="1">
      <alignment horizontal="left" vertical="center" wrapText="1"/>
    </xf>
    <xf numFmtId="172" fontId="51" fillId="0" borderId="10" xfId="50" applyNumberFormat="1" applyFont="1" applyFill="1" applyBorder="1" applyAlignment="1" applyProtection="1">
      <alignment horizontal="left" vertical="center" wrapText="1"/>
      <protection hidden="1"/>
    </xf>
    <xf numFmtId="3" fontId="51" fillId="0" borderId="10" xfId="0" applyNumberFormat="1" applyFont="1" applyFill="1" applyBorder="1" applyAlignment="1">
      <alignment horizontal="left" vertical="center" wrapText="1"/>
    </xf>
    <xf numFmtId="17" fontId="51" fillId="0" borderId="10" xfId="0" applyNumberFormat="1" applyFont="1" applyFill="1" applyBorder="1" applyAlignment="1">
      <alignment horizontal="left" vertical="center" wrapText="1"/>
    </xf>
    <xf numFmtId="164" fontId="51" fillId="0" borderId="10" xfId="0" applyNumberFormat="1" applyFont="1" applyFill="1" applyBorder="1" applyAlignment="1">
      <alignment horizontal="left" vertical="center" wrapText="1"/>
    </xf>
    <xf numFmtId="49" fontId="51" fillId="0" borderId="10" xfId="57" applyNumberFormat="1" applyFont="1" applyFill="1" applyBorder="1" applyAlignment="1">
      <alignment horizontal="left" vertical="center" wrapText="1"/>
      <protection/>
    </xf>
    <xf numFmtId="0" fontId="51" fillId="0" borderId="10" xfId="0" applyNumberFormat="1" applyFont="1" applyFill="1" applyBorder="1" applyAlignment="1">
      <alignment horizontal="left" vertical="center" wrapText="1"/>
    </xf>
    <xf numFmtId="14" fontId="51" fillId="0" borderId="10" xfId="0" applyNumberFormat="1" applyFont="1" applyFill="1" applyBorder="1" applyAlignment="1" applyProtection="1">
      <alignment horizontal="left" vertical="center" wrapText="1"/>
      <protection/>
    </xf>
    <xf numFmtId="0" fontId="51" fillId="0" borderId="10" xfId="61" applyFont="1" applyFill="1" applyBorder="1" applyAlignment="1">
      <alignment horizontal="left" vertical="center" wrapText="1"/>
      <protection/>
    </xf>
    <xf numFmtId="49" fontId="51" fillId="0" borderId="10" xfId="0" applyNumberFormat="1" applyFont="1" applyFill="1" applyBorder="1" applyAlignment="1">
      <alignment horizontal="left" vertical="center" wrapText="1"/>
    </xf>
    <xf numFmtId="168" fontId="51" fillId="0" borderId="10" xfId="0" applyNumberFormat="1" applyFont="1" applyFill="1" applyBorder="1" applyAlignment="1">
      <alignment horizontal="left" vertical="center" wrapText="1"/>
    </xf>
    <xf numFmtId="0" fontId="13" fillId="0" borderId="10" xfId="0" applyFont="1" applyFill="1" applyBorder="1" applyAlignment="1" applyProtection="1">
      <alignment horizontal="justify" vertical="center" wrapText="1"/>
      <protection/>
    </xf>
    <xf numFmtId="0" fontId="2" fillId="0" borderId="11" xfId="0" applyFont="1" applyFill="1" applyBorder="1" applyAlignment="1">
      <alignment horizontal="center" vertical="center" wrapText="1"/>
    </xf>
    <xf numFmtId="0" fontId="13" fillId="0" borderId="11" xfId="0" applyFont="1" applyFill="1" applyBorder="1" applyAlignment="1" applyProtection="1">
      <alignment horizontal="justify" vertical="center" wrapText="1"/>
      <protection/>
    </xf>
    <xf numFmtId="0" fontId="13" fillId="0" borderId="10" xfId="0" applyFont="1" applyFill="1" applyBorder="1" applyAlignment="1">
      <alignment horizontal="center" vertical="center" wrapText="1"/>
    </xf>
    <xf numFmtId="0" fontId="51" fillId="0" borderId="12" xfId="0" applyFont="1" applyFill="1" applyBorder="1" applyAlignment="1">
      <alignment horizontal="left" wrapText="1"/>
    </xf>
    <xf numFmtId="164" fontId="51" fillId="0" borderId="13" xfId="0" applyNumberFormat="1" applyFont="1" applyFill="1" applyBorder="1" applyAlignment="1">
      <alignment wrapText="1"/>
    </xf>
    <xf numFmtId="0" fontId="51" fillId="0" borderId="13" xfId="0" applyFont="1" applyFill="1" applyBorder="1" applyAlignment="1">
      <alignment wrapText="1"/>
    </xf>
    <xf numFmtId="0" fontId="51" fillId="0" borderId="14" xfId="0" applyFont="1" applyFill="1" applyBorder="1" applyAlignment="1">
      <alignment horizontal="left" wrapText="1"/>
    </xf>
    <xf numFmtId="14" fontId="51" fillId="0" borderId="15" xfId="0" applyNumberFormat="1" applyFont="1" applyFill="1" applyBorder="1" applyAlignment="1">
      <alignment wrapText="1"/>
    </xf>
    <xf numFmtId="0" fontId="51" fillId="0" borderId="0" xfId="0" applyFont="1" applyFill="1" applyAlignment="1">
      <alignment horizontal="left" wrapText="1"/>
    </xf>
    <xf numFmtId="0" fontId="51" fillId="0" borderId="0" xfId="0" applyFont="1" applyFill="1" applyAlignment="1">
      <alignment wrapText="1"/>
    </xf>
    <xf numFmtId="0" fontId="52" fillId="0" borderId="0" xfId="0" applyFont="1" applyFill="1" applyAlignment="1">
      <alignment horizontal="left"/>
    </xf>
    <xf numFmtId="0" fontId="12" fillId="0" borderId="16" xfId="39" applyFont="1" applyFill="1" applyBorder="1" applyAlignment="1">
      <alignment horizontal="left" wrapText="1"/>
    </xf>
    <xf numFmtId="0" fontId="12" fillId="0" borderId="17" xfId="39" applyFont="1" applyFill="1" applyBorder="1" applyAlignment="1">
      <alignment wrapText="1"/>
    </xf>
    <xf numFmtId="0" fontId="12" fillId="0" borderId="18" xfId="39" applyFont="1" applyFill="1" applyBorder="1" applyAlignment="1">
      <alignment horizontal="center" vertical="center" wrapText="1"/>
    </xf>
    <xf numFmtId="166" fontId="12" fillId="0" borderId="18" xfId="48" applyNumberFormat="1" applyFont="1" applyFill="1" applyBorder="1" applyAlignment="1">
      <alignment horizontal="center" vertical="center" wrapText="1"/>
    </xf>
    <xf numFmtId="0" fontId="12" fillId="0" borderId="17" xfId="39" applyFont="1" applyFill="1" applyBorder="1" applyAlignment="1">
      <alignment horizontal="center" vertical="center" wrapText="1"/>
    </xf>
    <xf numFmtId="0" fontId="51" fillId="0" borderId="16" xfId="0" applyFont="1" applyFill="1" applyBorder="1" applyAlignment="1">
      <alignment horizontal="left" wrapText="1"/>
    </xf>
    <xf numFmtId="0" fontId="51" fillId="0" borderId="17" xfId="0" applyFont="1" applyFill="1" applyBorder="1" applyAlignment="1">
      <alignment wrapText="1"/>
    </xf>
    <xf numFmtId="0" fontId="51" fillId="0" borderId="13" xfId="0" applyFont="1" applyFill="1" applyBorder="1" applyAlignment="1" quotePrefix="1">
      <alignment wrapText="1"/>
    </xf>
    <xf numFmtId="0" fontId="53" fillId="0" borderId="13" xfId="46" applyFont="1" applyFill="1" applyBorder="1" applyAlignment="1">
      <alignment wrapText="1"/>
    </xf>
    <xf numFmtId="0" fontId="51" fillId="0" borderId="0" xfId="0" applyFont="1" applyFill="1" applyBorder="1" applyAlignment="1">
      <alignment horizontal="left" vertical="center" wrapText="1"/>
    </xf>
    <xf numFmtId="166" fontId="51" fillId="0" borderId="0" xfId="48" applyNumberFormat="1" applyFont="1" applyFill="1" applyAlignment="1">
      <alignment wrapText="1"/>
    </xf>
    <xf numFmtId="0" fontId="12" fillId="0" borderId="18" xfId="39" applyFont="1" applyFill="1" applyBorder="1" applyAlignment="1">
      <alignment horizontal="left" wrapText="1"/>
    </xf>
    <xf numFmtId="0" fontId="51" fillId="0" borderId="10" xfId="0" applyFont="1" applyFill="1" applyBorder="1" applyAlignment="1">
      <alignment horizontal="justify" vertical="center" wrapText="1"/>
    </xf>
    <xf numFmtId="0" fontId="51" fillId="0" borderId="10" xfId="0" applyFont="1" applyFill="1" applyBorder="1" applyAlignment="1">
      <alignment horizontal="center" vertical="center" wrapText="1"/>
    </xf>
    <xf numFmtId="168" fontId="51" fillId="0" borderId="10" xfId="0" applyNumberFormat="1" applyFont="1" applyFill="1" applyBorder="1" applyAlignment="1">
      <alignment horizontal="center" vertical="center" wrapText="1"/>
    </xf>
    <xf numFmtId="169" fontId="51" fillId="0" borderId="10" xfId="0" applyNumberFormat="1" applyFont="1" applyFill="1" applyBorder="1" applyAlignment="1">
      <alignment horizontal="center" vertical="center" wrapText="1"/>
    </xf>
    <xf numFmtId="17" fontId="2" fillId="0" borderId="11" xfId="0" applyNumberFormat="1" applyFont="1" applyFill="1" applyBorder="1" applyAlignment="1">
      <alignment horizontal="center" vertical="center" wrapText="1"/>
    </xf>
    <xf numFmtId="17" fontId="2" fillId="0" borderId="10"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14" fontId="2" fillId="0" borderId="11" xfId="0" applyNumberFormat="1"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14" fontId="2" fillId="0" borderId="0" xfId="0" applyNumberFormat="1" applyFont="1" applyFill="1" applyBorder="1" applyAlignment="1">
      <alignment horizontal="left" vertical="center" wrapText="1"/>
    </xf>
    <xf numFmtId="170" fontId="2" fillId="0" borderId="0" xfId="53" applyNumberFormat="1" applyFont="1" applyFill="1" applyBorder="1" applyAlignment="1" applyProtection="1">
      <alignment horizontal="right" vertical="center" wrapText="1"/>
      <protection/>
    </xf>
    <xf numFmtId="0" fontId="52" fillId="0" borderId="0" xfId="0" applyFont="1" applyFill="1" applyAlignment="1">
      <alignment horizontal="left" wrapText="1"/>
    </xf>
    <xf numFmtId="0" fontId="51" fillId="0" borderId="0" xfId="0" applyFont="1" applyFill="1" applyAlignment="1">
      <alignment/>
    </xf>
    <xf numFmtId="0" fontId="0" fillId="0" borderId="0" xfId="0" applyFill="1" applyAlignment="1">
      <alignment/>
    </xf>
    <xf numFmtId="174" fontId="51" fillId="0" borderId="10" xfId="54" applyNumberFormat="1" applyFont="1" applyFill="1" applyBorder="1" applyAlignment="1">
      <alignment horizontal="right" vertical="center" wrapText="1"/>
    </xf>
    <xf numFmtId="174" fontId="51" fillId="0" borderId="10" xfId="53" applyNumberFormat="1" applyFont="1" applyFill="1" applyBorder="1" applyAlignment="1">
      <alignment horizontal="right" vertical="center" wrapText="1"/>
    </xf>
    <xf numFmtId="174" fontId="51" fillId="0" borderId="10" xfId="61" applyNumberFormat="1" applyFont="1" applyFill="1" applyBorder="1" applyAlignment="1">
      <alignment horizontal="right" vertical="center" wrapText="1"/>
      <protection/>
    </xf>
    <xf numFmtId="174" fontId="51" fillId="0" borderId="10" xfId="0" applyNumberFormat="1" applyFont="1" applyFill="1" applyBorder="1" applyAlignment="1">
      <alignment horizontal="right" vertical="center" wrapText="1"/>
    </xf>
    <xf numFmtId="174" fontId="51" fillId="0" borderId="10" xfId="50" applyNumberFormat="1" applyFont="1" applyFill="1" applyBorder="1" applyAlignment="1" applyProtection="1">
      <alignment horizontal="right" vertical="center" wrapText="1"/>
      <protection hidden="1"/>
    </xf>
    <xf numFmtId="174" fontId="51" fillId="0" borderId="10" xfId="48" applyNumberFormat="1" applyFont="1" applyFill="1" applyBorder="1" applyAlignment="1" applyProtection="1">
      <alignment horizontal="right" vertical="center" wrapText="1"/>
      <protection locked="0"/>
    </xf>
    <xf numFmtId="174" fontId="51" fillId="0" borderId="10" xfId="48" applyNumberFormat="1" applyFont="1" applyFill="1" applyBorder="1" applyAlignment="1">
      <alignment horizontal="right" vertical="center" wrapText="1"/>
    </xf>
    <xf numFmtId="174" fontId="51" fillId="0" borderId="10" xfId="53" applyNumberFormat="1" applyFont="1" applyFill="1" applyBorder="1" applyAlignment="1" applyProtection="1">
      <alignment horizontal="right" vertical="center" wrapText="1"/>
      <protection/>
    </xf>
    <xf numFmtId="174" fontId="51" fillId="0" borderId="10" xfId="51" applyNumberFormat="1" applyFont="1" applyFill="1" applyBorder="1" applyAlignment="1">
      <alignment horizontal="right" vertical="center" wrapText="1"/>
    </xf>
    <xf numFmtId="174" fontId="51" fillId="0" borderId="10" xfId="54" applyNumberFormat="1" applyFont="1" applyFill="1" applyBorder="1" applyAlignment="1" applyProtection="1">
      <alignment horizontal="right" vertical="center" wrapText="1"/>
      <protection/>
    </xf>
    <xf numFmtId="174" fontId="2" fillId="0" borderId="11" xfId="0" applyNumberFormat="1" applyFont="1" applyFill="1" applyBorder="1" applyAlignment="1">
      <alignment horizontal="right" vertical="center" wrapText="1"/>
    </xf>
    <xf numFmtId="174" fontId="2" fillId="0" borderId="10" xfId="48" applyNumberFormat="1" applyFont="1" applyFill="1" applyBorder="1" applyAlignment="1">
      <alignment horizontal="right" vertical="center" wrapText="1"/>
    </xf>
    <xf numFmtId="174" fontId="2" fillId="0" borderId="11" xfId="53" applyNumberFormat="1" applyFont="1" applyFill="1" applyBorder="1" applyAlignment="1" applyProtection="1">
      <alignment horizontal="right" vertical="center" wrapText="1"/>
      <protection/>
    </xf>
    <xf numFmtId="0" fontId="51" fillId="0" borderId="13" xfId="0" applyFont="1" applyFill="1" applyBorder="1" applyAlignment="1">
      <alignment horizontal="justify" vertical="center" wrapText="1"/>
    </xf>
    <xf numFmtId="0" fontId="12" fillId="0" borderId="16" xfId="39" applyFont="1" applyFill="1" applyBorder="1" applyAlignment="1">
      <alignment horizontal="left" vertical="center" wrapText="1"/>
    </xf>
    <xf numFmtId="0" fontId="13" fillId="0" borderId="10" xfId="0" applyFont="1" applyFill="1" applyBorder="1" applyAlignment="1" applyProtection="1">
      <alignment horizontal="left" vertical="center" wrapText="1"/>
      <protection/>
    </xf>
    <xf numFmtId="0" fontId="51" fillId="0" borderId="19" xfId="0" applyFont="1" applyFill="1" applyBorder="1" applyAlignment="1">
      <alignment horizontal="justify" vertical="center" wrapText="1"/>
    </xf>
    <xf numFmtId="0" fontId="51" fillId="0" borderId="20" xfId="0" applyFont="1" applyFill="1" applyBorder="1" applyAlignment="1">
      <alignment horizontal="justify" vertical="center" wrapText="1"/>
    </xf>
    <xf numFmtId="0" fontId="51" fillId="0" borderId="21" xfId="0" applyFont="1" applyFill="1" applyBorder="1" applyAlignment="1">
      <alignment horizontal="justify" vertical="center" wrapText="1"/>
    </xf>
    <xf numFmtId="0" fontId="51" fillId="0" borderId="22" xfId="0" applyFont="1" applyFill="1" applyBorder="1" applyAlignment="1">
      <alignment horizontal="justify" vertical="center" wrapText="1"/>
    </xf>
    <xf numFmtId="0" fontId="51" fillId="0" borderId="0" xfId="0" applyFont="1" applyFill="1" applyBorder="1" applyAlignment="1">
      <alignment horizontal="justify" vertical="center" wrapText="1"/>
    </xf>
    <xf numFmtId="0" fontId="51" fillId="0" borderId="23" xfId="0" applyFont="1" applyFill="1" applyBorder="1" applyAlignment="1">
      <alignment horizontal="justify" vertical="center" wrapText="1"/>
    </xf>
    <xf numFmtId="0" fontId="51" fillId="0" borderId="24" xfId="0" applyFont="1" applyFill="1" applyBorder="1" applyAlignment="1">
      <alignment horizontal="justify" vertical="center" wrapText="1"/>
    </xf>
    <xf numFmtId="0" fontId="51" fillId="0" borderId="25" xfId="0" applyFont="1" applyFill="1" applyBorder="1" applyAlignment="1">
      <alignment horizontal="justify" vertical="center" wrapText="1"/>
    </xf>
    <xf numFmtId="0" fontId="51" fillId="0" borderId="26" xfId="0" applyFont="1" applyFill="1" applyBorder="1" applyAlignment="1">
      <alignment horizontal="justify" vertical="center" wrapText="1"/>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3" xfId="50"/>
    <cellStyle name="Currency" xfId="51"/>
    <cellStyle name="Currency [0]" xfId="52"/>
    <cellStyle name="Moneda 2" xfId="53"/>
    <cellStyle name="Moneda 4" xfId="54"/>
    <cellStyle name="Neutral" xfId="55"/>
    <cellStyle name="Normal 10" xfId="56"/>
    <cellStyle name="Normal 2" xfId="57"/>
    <cellStyle name="Normal 6" xfId="58"/>
    <cellStyle name="Normal_1. Proyecto de Presupuesto 2007 - Rev 03" xfId="59"/>
    <cellStyle name="Normal_COMPARATIVO PRECIOS ENTRE ALMACENES Y COMPRAS II" xfId="60"/>
    <cellStyle name="Normal_Hoja1" xfId="61"/>
    <cellStyle name="Normal_PLAN DE COMPRAS 2012" xfId="62"/>
    <cellStyle name="Normal_PRECIOS" xfId="63"/>
    <cellStyle name="Normal_PRESUPUESTO  -  2006- 1ra versión - 4.5  %" xfId="64"/>
    <cellStyle name="Notas" xfId="65"/>
    <cellStyle name="Percent" xfId="66"/>
    <cellStyle name="Salida" xfId="67"/>
    <cellStyle name="Texto de advertencia" xfId="68"/>
    <cellStyle name="Texto explicativo" xfId="69"/>
    <cellStyle name="Título" xfId="70"/>
    <cellStyle name="Título 2" xfId="71"/>
    <cellStyle name="Título 3" xfId="72"/>
    <cellStyle name="Total" xfId="73"/>
  </cellStyles>
  <dxfs count="13">
    <dxf>
      <font>
        <color theme="5" tint="-0.24993999302387238"/>
      </font>
    </dxf>
    <dxf>
      <fill>
        <patternFill>
          <bgColor rgb="FF92D050"/>
        </patternFill>
      </fill>
    </dxf>
    <dxf>
      <font>
        <color theme="5" tint="-0.24993999302387238"/>
      </font>
    </dxf>
    <dxf>
      <fill>
        <patternFill>
          <bgColor rgb="FF92D050"/>
        </patternFill>
      </fill>
    </dxf>
    <dxf>
      <font>
        <color theme="5" tint="-0.24993999302387238"/>
      </font>
    </dxf>
    <dxf>
      <fill>
        <patternFill>
          <bgColor rgb="FF92D050"/>
        </patternFill>
      </fill>
    </dxf>
    <dxf>
      <font>
        <color theme="5" tint="-0.24993999302387238"/>
      </font>
    </dxf>
    <dxf>
      <fill>
        <patternFill>
          <bgColor rgb="FF92D050"/>
        </patternFill>
      </fill>
    </dxf>
    <dxf>
      <font>
        <color theme="5" tint="-0.24993999302387238"/>
      </font>
    </dxf>
    <dxf>
      <font>
        <color theme="5" tint="-0.24993999302387238"/>
      </font>
    </dxf>
    <dxf>
      <font>
        <color theme="5" tint="-0.24993999302387238"/>
      </font>
    </dxf>
    <dxf>
      <fill>
        <patternFill>
          <bgColor rgb="FF92D050"/>
        </patternFill>
      </fill>
    </dxf>
    <dxf>
      <font>
        <color theme="5" tint="-0.24993999302387238"/>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ioquia.gov.co/" TargetMode="External" /><Relationship Id="rId2" Type="http://schemas.openxmlformats.org/officeDocument/2006/relationships/hyperlink" Target="mailto:beatriz.loperamontoya@antioquia.gov.co" TargetMode="External" /><Relationship Id="rId3" Type="http://schemas.openxmlformats.org/officeDocument/2006/relationships/hyperlink" Target="mailto:beatriz.loperamontoya@antioquia.gov.co" TargetMode="External" /><Relationship Id="rId4" Type="http://schemas.openxmlformats.org/officeDocument/2006/relationships/hyperlink" Target="mailto:beatriz.loperamontoya@antioquia.gov.co" TargetMode="External" /><Relationship Id="rId5" Type="http://schemas.openxmlformats.org/officeDocument/2006/relationships/hyperlink" Target="mailto:carlos.guerra@antioquia.gov.co" TargetMode="External" /><Relationship Id="rId6" Type="http://schemas.openxmlformats.org/officeDocument/2006/relationships/hyperlink" Target="mailto:carlos.guerra@antioquia.gov.co" TargetMode="External" /><Relationship Id="rId7" Type="http://schemas.openxmlformats.org/officeDocument/2006/relationships/hyperlink" Target="mailto:rosario.manrique@antioquia.gov.co" TargetMode="External" /><Relationship Id="rId8" Type="http://schemas.openxmlformats.org/officeDocument/2006/relationships/hyperlink" Target="mailto:rosario.manrique@antioquia.gov.co" TargetMode="External" /><Relationship Id="rId9" Type="http://schemas.openxmlformats.org/officeDocument/2006/relationships/hyperlink" Target="mailto:zulma.tabares@antioquia.gov.co" TargetMode="External" /><Relationship Id="rId10" Type="http://schemas.openxmlformats.org/officeDocument/2006/relationships/hyperlink" Target="mailto:zulma.tabares@antioquia.gov.co" TargetMode="External" /><Relationship Id="rId11" Type="http://schemas.openxmlformats.org/officeDocument/2006/relationships/comments" Target="../comments1.xml" /><Relationship Id="rId12" Type="http://schemas.openxmlformats.org/officeDocument/2006/relationships/vmlDrawing" Target="../drawings/vmlDrawing1.vml" /><Relationship Id="rId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903"/>
  <sheetViews>
    <sheetView tabSelected="1" zoomScale="80" zoomScaleNormal="80" zoomScalePageLayoutView="80" workbookViewId="0" topLeftCell="A1">
      <selection activeCell="A1" sqref="A1"/>
    </sheetView>
  </sheetViews>
  <sheetFormatPr defaultColWidth="10.8515625" defaultRowHeight="15"/>
  <cols>
    <col min="1" max="1" width="10.8515625" style="40" customWidth="1"/>
    <col min="2" max="2" width="25.7109375" style="68" customWidth="1"/>
    <col min="3" max="3" width="66.421875" style="68" customWidth="1"/>
    <col min="4" max="4" width="15.140625" style="68" customWidth="1"/>
    <col min="5" max="5" width="15.140625" style="40" customWidth="1"/>
    <col min="6" max="6" width="17.421875" style="40" customWidth="1"/>
    <col min="7" max="7" width="10.8515625" style="40" customWidth="1"/>
    <col min="8" max="8" width="21.28125" style="52" customWidth="1"/>
    <col min="9" max="9" width="16.421875" style="52" customWidth="1"/>
    <col min="10" max="10" width="16.140625" style="40" bestFit="1" customWidth="1"/>
    <col min="11" max="11" width="16.7109375" style="40" customWidth="1"/>
    <col min="12" max="12" width="47.140625" style="40" customWidth="1"/>
    <col min="13" max="13" width="14.00390625" style="40" customWidth="1"/>
    <col min="14" max="14" width="42.421875" style="40" customWidth="1"/>
    <col min="15" max="16384" width="10.8515625" style="40" customWidth="1"/>
  </cols>
  <sheetData>
    <row r="1" spans="2:4" ht="11.25">
      <c r="B1" s="39"/>
      <c r="C1" s="40"/>
      <c r="D1" s="40"/>
    </row>
    <row r="2" spans="2:4" ht="11.25">
      <c r="B2" s="41" t="s">
        <v>20</v>
      </c>
      <c r="C2" s="40"/>
      <c r="D2" s="40"/>
    </row>
    <row r="3" spans="2:4" ht="11.25">
      <c r="B3" s="41"/>
      <c r="C3" s="40"/>
      <c r="D3" s="40"/>
    </row>
    <row r="4" spans="2:4" ht="12" thickBot="1">
      <c r="B4" s="41" t="s">
        <v>0</v>
      </c>
      <c r="C4" s="40"/>
      <c r="D4" s="40"/>
    </row>
    <row r="5" spans="2:9" ht="11.25">
      <c r="B5" s="47" t="s">
        <v>1</v>
      </c>
      <c r="C5" s="48" t="s">
        <v>29</v>
      </c>
      <c r="D5" s="40"/>
      <c r="F5" s="85" t="s">
        <v>27</v>
      </c>
      <c r="G5" s="86"/>
      <c r="H5" s="86"/>
      <c r="I5" s="87"/>
    </row>
    <row r="6" spans="2:9" ht="11.25">
      <c r="B6" s="34" t="s">
        <v>2</v>
      </c>
      <c r="C6" s="36" t="s">
        <v>1301</v>
      </c>
      <c r="D6" s="40"/>
      <c r="F6" s="88"/>
      <c r="G6" s="89"/>
      <c r="H6" s="89"/>
      <c r="I6" s="90"/>
    </row>
    <row r="7" spans="2:9" ht="11.25">
      <c r="B7" s="34" t="s">
        <v>3</v>
      </c>
      <c r="C7" s="49">
        <v>3839345</v>
      </c>
      <c r="D7" s="40"/>
      <c r="F7" s="88"/>
      <c r="G7" s="89"/>
      <c r="H7" s="89"/>
      <c r="I7" s="90"/>
    </row>
    <row r="8" spans="2:9" ht="11.25">
      <c r="B8" s="34" t="s">
        <v>16</v>
      </c>
      <c r="C8" s="50" t="s">
        <v>30</v>
      </c>
      <c r="D8" s="40"/>
      <c r="F8" s="88"/>
      <c r="G8" s="89"/>
      <c r="H8" s="89"/>
      <c r="I8" s="90"/>
    </row>
    <row r="9" spans="2:9" ht="67.5">
      <c r="B9" s="34" t="s">
        <v>19</v>
      </c>
      <c r="C9" s="82" t="s">
        <v>1307</v>
      </c>
      <c r="D9" s="40"/>
      <c r="F9" s="91"/>
      <c r="G9" s="92"/>
      <c r="H9" s="92"/>
      <c r="I9" s="93"/>
    </row>
    <row r="10" spans="2:4" ht="180">
      <c r="B10" s="34" t="s">
        <v>4</v>
      </c>
      <c r="C10" s="82" t="s">
        <v>1308</v>
      </c>
      <c r="D10" s="40"/>
    </row>
    <row r="11" spans="2:9" ht="24.75" customHeight="1">
      <c r="B11" s="34" t="s">
        <v>5</v>
      </c>
      <c r="C11" s="36" t="s">
        <v>1300</v>
      </c>
      <c r="D11" s="40"/>
      <c r="F11" s="85" t="s">
        <v>26</v>
      </c>
      <c r="G11" s="86"/>
      <c r="H11" s="86"/>
      <c r="I11" s="87"/>
    </row>
    <row r="12" spans="2:9" ht="11.25">
      <c r="B12" s="34" t="s">
        <v>23</v>
      </c>
      <c r="C12" s="35">
        <v>693895337854.5189</v>
      </c>
      <c r="D12" s="40"/>
      <c r="F12" s="88"/>
      <c r="G12" s="89"/>
      <c r="H12" s="89"/>
      <c r="I12" s="90"/>
    </row>
    <row r="13" spans="2:9" ht="22.5">
      <c r="B13" s="34" t="s">
        <v>24</v>
      </c>
      <c r="C13" s="35">
        <v>689455000</v>
      </c>
      <c r="D13" s="40"/>
      <c r="F13" s="88"/>
      <c r="G13" s="89"/>
      <c r="H13" s="89"/>
      <c r="I13" s="90"/>
    </row>
    <row r="14" spans="2:9" ht="22.5">
      <c r="B14" s="34" t="s">
        <v>25</v>
      </c>
      <c r="C14" s="35">
        <v>68945500</v>
      </c>
      <c r="D14" s="40"/>
      <c r="F14" s="88"/>
      <c r="G14" s="89"/>
      <c r="H14" s="89"/>
      <c r="I14" s="90"/>
    </row>
    <row r="15" spans="2:9" ht="23.25" thickBot="1">
      <c r="B15" s="37" t="s">
        <v>18</v>
      </c>
      <c r="C15" s="38">
        <v>42387</v>
      </c>
      <c r="D15" s="40"/>
      <c r="F15" s="91"/>
      <c r="G15" s="92"/>
      <c r="H15" s="92"/>
      <c r="I15" s="93"/>
    </row>
    <row r="16" spans="2:4" ht="11.25">
      <c r="B16" s="39"/>
      <c r="C16" s="40"/>
      <c r="D16" s="40"/>
    </row>
    <row r="17" spans="2:4" ht="12" thickBot="1">
      <c r="B17" s="41" t="s">
        <v>15</v>
      </c>
      <c r="C17" s="40"/>
      <c r="D17" s="40"/>
    </row>
    <row r="18" spans="2:12" ht="75" customHeight="1">
      <c r="B18" s="83" t="s">
        <v>28</v>
      </c>
      <c r="C18" s="44" t="s">
        <v>6</v>
      </c>
      <c r="D18" s="44" t="s">
        <v>17</v>
      </c>
      <c r="E18" s="44" t="s">
        <v>7</v>
      </c>
      <c r="F18" s="44" t="s">
        <v>8</v>
      </c>
      <c r="G18" s="44" t="s">
        <v>9</v>
      </c>
      <c r="H18" s="45" t="s">
        <v>10</v>
      </c>
      <c r="I18" s="45" t="s">
        <v>11</v>
      </c>
      <c r="J18" s="44" t="s">
        <v>12</v>
      </c>
      <c r="K18" s="44" t="s">
        <v>13</v>
      </c>
      <c r="L18" s="46" t="s">
        <v>14</v>
      </c>
    </row>
    <row r="19" spans="2:12" ht="56.25">
      <c r="B19" s="3" t="s">
        <v>400</v>
      </c>
      <c r="C19" s="4" t="s">
        <v>415</v>
      </c>
      <c r="D19" s="3" t="s">
        <v>55</v>
      </c>
      <c r="E19" s="3" t="s">
        <v>202</v>
      </c>
      <c r="F19" s="3" t="s">
        <v>58</v>
      </c>
      <c r="G19" s="5" t="s">
        <v>43</v>
      </c>
      <c r="H19" s="69">
        <v>11197083261.7893</v>
      </c>
      <c r="I19" s="69">
        <v>11197083261.7893</v>
      </c>
      <c r="J19" s="6" t="s">
        <v>154</v>
      </c>
      <c r="K19" s="6" t="s">
        <v>1150</v>
      </c>
      <c r="L19" s="5" t="s">
        <v>1151</v>
      </c>
    </row>
    <row r="20" spans="2:12" ht="33.75">
      <c r="B20" s="7" t="s">
        <v>219</v>
      </c>
      <c r="C20" s="8" t="s">
        <v>218</v>
      </c>
      <c r="D20" s="5" t="s">
        <v>36</v>
      </c>
      <c r="E20" s="9" t="s">
        <v>202</v>
      </c>
      <c r="F20" s="5" t="s">
        <v>33</v>
      </c>
      <c r="G20" s="5" t="s">
        <v>43</v>
      </c>
      <c r="H20" s="69">
        <v>359640789.31104326</v>
      </c>
      <c r="I20" s="69">
        <v>359640789.31104326</v>
      </c>
      <c r="J20" s="6" t="s">
        <v>1152</v>
      </c>
      <c r="K20" s="6" t="s">
        <v>1150</v>
      </c>
      <c r="L20" s="5" t="s">
        <v>1151</v>
      </c>
    </row>
    <row r="21" spans="2:12" ht="33.75">
      <c r="B21" s="7" t="s">
        <v>221</v>
      </c>
      <c r="C21" s="8" t="s">
        <v>220</v>
      </c>
      <c r="D21" s="5" t="s">
        <v>41</v>
      </c>
      <c r="E21" s="9" t="s">
        <v>209</v>
      </c>
      <c r="F21" s="5" t="s">
        <v>33</v>
      </c>
      <c r="G21" s="5" t="s">
        <v>43</v>
      </c>
      <c r="H21" s="69">
        <v>198118519.6330518</v>
      </c>
      <c r="I21" s="69">
        <v>198118519.6330518</v>
      </c>
      <c r="J21" s="6" t="s">
        <v>1152</v>
      </c>
      <c r="K21" s="6" t="s">
        <v>1150</v>
      </c>
      <c r="L21" s="5" t="s">
        <v>1151</v>
      </c>
    </row>
    <row r="22" spans="2:12" ht="33.75">
      <c r="B22" s="7" t="s">
        <v>1315</v>
      </c>
      <c r="C22" s="8" t="s">
        <v>226</v>
      </c>
      <c r="D22" s="5" t="s">
        <v>41</v>
      </c>
      <c r="E22" s="5" t="s">
        <v>209</v>
      </c>
      <c r="F22" s="5" t="s">
        <v>1064</v>
      </c>
      <c r="G22" s="5" t="s">
        <v>43</v>
      </c>
      <c r="H22" s="69">
        <v>2036410.8478447227</v>
      </c>
      <c r="I22" s="69">
        <v>2036410.8478447227</v>
      </c>
      <c r="J22" s="6" t="s">
        <v>1152</v>
      </c>
      <c r="K22" s="6" t="s">
        <v>1150</v>
      </c>
      <c r="L22" s="5" t="s">
        <v>1151</v>
      </c>
    </row>
    <row r="23" spans="2:12" ht="33.75">
      <c r="B23" s="7">
        <v>73131903</v>
      </c>
      <c r="C23" s="8" t="s">
        <v>227</v>
      </c>
      <c r="D23" s="5" t="s">
        <v>36</v>
      </c>
      <c r="E23" s="9" t="s">
        <v>209</v>
      </c>
      <c r="F23" s="5" t="s">
        <v>1064</v>
      </c>
      <c r="G23" s="5" t="s">
        <v>43</v>
      </c>
      <c r="H23" s="69">
        <v>17507057.565261334</v>
      </c>
      <c r="I23" s="69">
        <v>17507057.565261334</v>
      </c>
      <c r="J23" s="6" t="s">
        <v>1152</v>
      </c>
      <c r="K23" s="6" t="s">
        <v>1150</v>
      </c>
      <c r="L23" s="5" t="s">
        <v>1151</v>
      </c>
    </row>
    <row r="24" spans="2:12" ht="33.75">
      <c r="B24" s="3">
        <v>12164502</v>
      </c>
      <c r="C24" s="8" t="s">
        <v>243</v>
      </c>
      <c r="D24" s="5" t="s">
        <v>73</v>
      </c>
      <c r="E24" s="5" t="s">
        <v>203</v>
      </c>
      <c r="F24" s="5" t="s">
        <v>49</v>
      </c>
      <c r="G24" s="5" t="s">
        <v>43</v>
      </c>
      <c r="H24" s="69">
        <v>897721.6647096525</v>
      </c>
      <c r="I24" s="69">
        <v>897721.6647096525</v>
      </c>
      <c r="J24" s="6" t="s">
        <v>1152</v>
      </c>
      <c r="K24" s="6" t="s">
        <v>1150</v>
      </c>
      <c r="L24" s="5" t="s">
        <v>1151</v>
      </c>
    </row>
    <row r="25" spans="2:12" ht="33.75">
      <c r="B25" s="3" t="s">
        <v>1316</v>
      </c>
      <c r="C25" s="8" t="s">
        <v>242</v>
      </c>
      <c r="D25" s="5" t="s">
        <v>73</v>
      </c>
      <c r="E25" s="5" t="s">
        <v>203</v>
      </c>
      <c r="F25" s="5" t="s">
        <v>1064</v>
      </c>
      <c r="G25" s="5" t="s">
        <v>43</v>
      </c>
      <c r="H25" s="69">
        <v>221597.88224042737</v>
      </c>
      <c r="I25" s="69">
        <v>221597.88224042737</v>
      </c>
      <c r="J25" s="6" t="s">
        <v>1152</v>
      </c>
      <c r="K25" s="6" t="s">
        <v>1150</v>
      </c>
      <c r="L25" s="5" t="s">
        <v>1151</v>
      </c>
    </row>
    <row r="26" spans="2:12" ht="33.75">
      <c r="B26" s="7" t="s">
        <v>298</v>
      </c>
      <c r="C26" s="8" t="s">
        <v>299</v>
      </c>
      <c r="D26" s="5" t="s">
        <v>73</v>
      </c>
      <c r="E26" s="5" t="s">
        <v>188</v>
      </c>
      <c r="F26" s="5" t="s">
        <v>1064</v>
      </c>
      <c r="G26" s="5" t="s">
        <v>43</v>
      </c>
      <c r="H26" s="69">
        <v>455919.18104211584</v>
      </c>
      <c r="I26" s="69">
        <v>455919.18104211584</v>
      </c>
      <c r="J26" s="6" t="s">
        <v>1152</v>
      </c>
      <c r="K26" s="6" t="s">
        <v>1150</v>
      </c>
      <c r="L26" s="5" t="s">
        <v>1151</v>
      </c>
    </row>
    <row r="27" spans="2:12" ht="33.75">
      <c r="B27" s="7">
        <v>50221302</v>
      </c>
      <c r="C27" s="5" t="s">
        <v>229</v>
      </c>
      <c r="D27" s="5" t="s">
        <v>73</v>
      </c>
      <c r="E27" s="5" t="s">
        <v>197</v>
      </c>
      <c r="F27" s="5" t="s">
        <v>33</v>
      </c>
      <c r="G27" s="5" t="s">
        <v>43</v>
      </c>
      <c r="H27" s="69">
        <v>611495291.8511794</v>
      </c>
      <c r="I27" s="69">
        <v>611495291.8511794</v>
      </c>
      <c r="J27" s="6" t="s">
        <v>1152</v>
      </c>
      <c r="K27" s="6" t="s">
        <v>1150</v>
      </c>
      <c r="L27" s="5" t="s">
        <v>1151</v>
      </c>
    </row>
    <row r="28" spans="2:12" ht="33.75">
      <c r="B28" s="7" t="s">
        <v>207</v>
      </c>
      <c r="C28" s="5" t="s">
        <v>231</v>
      </c>
      <c r="D28" s="5" t="s">
        <v>73</v>
      </c>
      <c r="E28" s="5" t="s">
        <v>197</v>
      </c>
      <c r="F28" s="5" t="s">
        <v>1064</v>
      </c>
      <c r="G28" s="5" t="s">
        <v>43</v>
      </c>
      <c r="H28" s="69">
        <v>18827862.96095177</v>
      </c>
      <c r="I28" s="69">
        <v>18827862.96095177</v>
      </c>
      <c r="J28" s="6" t="s">
        <v>1152</v>
      </c>
      <c r="K28" s="6" t="s">
        <v>1150</v>
      </c>
      <c r="L28" s="5" t="s">
        <v>1151</v>
      </c>
    </row>
    <row r="29" spans="2:12" ht="33.75">
      <c r="B29" s="7">
        <v>50221101</v>
      </c>
      <c r="C29" s="5" t="s">
        <v>230</v>
      </c>
      <c r="D29" s="5" t="s">
        <v>73</v>
      </c>
      <c r="E29" s="5" t="s">
        <v>197</v>
      </c>
      <c r="F29" s="5" t="s">
        <v>1064</v>
      </c>
      <c r="G29" s="5" t="s">
        <v>43</v>
      </c>
      <c r="H29" s="69">
        <v>18805814.764331516</v>
      </c>
      <c r="I29" s="69">
        <v>18805814.764331516</v>
      </c>
      <c r="J29" s="6" t="s">
        <v>1152</v>
      </c>
      <c r="K29" s="6" t="s">
        <v>1150</v>
      </c>
      <c r="L29" s="5" t="s">
        <v>1151</v>
      </c>
    </row>
    <row r="30" spans="2:12" ht="33.75">
      <c r="B30" s="7" t="s">
        <v>277</v>
      </c>
      <c r="C30" s="8" t="s">
        <v>278</v>
      </c>
      <c r="D30" s="5" t="s">
        <v>41</v>
      </c>
      <c r="E30" s="9" t="s">
        <v>197</v>
      </c>
      <c r="F30" s="5" t="s">
        <v>33</v>
      </c>
      <c r="G30" s="5" t="s">
        <v>43</v>
      </c>
      <c r="H30" s="69">
        <v>19673908754.198055</v>
      </c>
      <c r="I30" s="69">
        <v>19673908754.198055</v>
      </c>
      <c r="J30" s="6" t="s">
        <v>1152</v>
      </c>
      <c r="K30" s="6" t="s">
        <v>1150</v>
      </c>
      <c r="L30" s="5" t="s">
        <v>1151</v>
      </c>
    </row>
    <row r="31" spans="2:12" ht="33.75">
      <c r="B31" s="7">
        <v>50161509</v>
      </c>
      <c r="C31" s="5" t="s">
        <v>228</v>
      </c>
      <c r="D31" s="5" t="s">
        <v>73</v>
      </c>
      <c r="E31" s="5" t="s">
        <v>197</v>
      </c>
      <c r="F31" s="5" t="s">
        <v>33</v>
      </c>
      <c r="G31" s="5" t="s">
        <v>43</v>
      </c>
      <c r="H31" s="69">
        <v>88426074.11475639</v>
      </c>
      <c r="I31" s="69">
        <v>88426074.11475639</v>
      </c>
      <c r="J31" s="6" t="s">
        <v>1152</v>
      </c>
      <c r="K31" s="6" t="s">
        <v>1150</v>
      </c>
      <c r="L31" s="5" t="s">
        <v>1151</v>
      </c>
    </row>
    <row r="32" spans="2:12" ht="33.75">
      <c r="B32" s="3">
        <v>51171606</v>
      </c>
      <c r="C32" s="8" t="s">
        <v>293</v>
      </c>
      <c r="D32" s="3" t="s">
        <v>73</v>
      </c>
      <c r="E32" s="3" t="s">
        <v>188</v>
      </c>
      <c r="F32" s="5" t="s">
        <v>1064</v>
      </c>
      <c r="G32" s="5" t="s">
        <v>43</v>
      </c>
      <c r="H32" s="69">
        <v>481082.4052663123</v>
      </c>
      <c r="I32" s="69">
        <v>481082.4052663123</v>
      </c>
      <c r="J32" s="6" t="s">
        <v>1152</v>
      </c>
      <c r="K32" s="6" t="s">
        <v>1150</v>
      </c>
      <c r="L32" s="5" t="s">
        <v>1151</v>
      </c>
    </row>
    <row r="33" spans="2:12" ht="33.75">
      <c r="B33" s="7" t="s">
        <v>217</v>
      </c>
      <c r="C33" s="8" t="s">
        <v>216</v>
      </c>
      <c r="D33" s="3" t="s">
        <v>55</v>
      </c>
      <c r="E33" s="3" t="s">
        <v>202</v>
      </c>
      <c r="F33" s="5" t="s">
        <v>33</v>
      </c>
      <c r="G33" s="5" t="s">
        <v>43</v>
      </c>
      <c r="H33" s="69">
        <v>38455565635.79934</v>
      </c>
      <c r="I33" s="69">
        <v>38455565635.79934</v>
      </c>
      <c r="J33" s="6" t="s">
        <v>154</v>
      </c>
      <c r="K33" s="6" t="s">
        <v>1150</v>
      </c>
      <c r="L33" s="5" t="s">
        <v>1151</v>
      </c>
    </row>
    <row r="34" spans="2:12" ht="33.75">
      <c r="B34" s="7">
        <v>50202200</v>
      </c>
      <c r="C34" s="8" t="s">
        <v>416</v>
      </c>
      <c r="D34" s="5" t="s">
        <v>55</v>
      </c>
      <c r="E34" s="3" t="s">
        <v>314</v>
      </c>
      <c r="F34" s="5" t="s">
        <v>33</v>
      </c>
      <c r="G34" s="5" t="s">
        <v>43</v>
      </c>
      <c r="H34" s="69">
        <v>1211071901.1477263</v>
      </c>
      <c r="I34" s="69">
        <v>1211071901.1477263</v>
      </c>
      <c r="J34" s="6" t="s">
        <v>1152</v>
      </c>
      <c r="K34" s="6" t="s">
        <v>1150</v>
      </c>
      <c r="L34" s="5" t="s">
        <v>1151</v>
      </c>
    </row>
    <row r="35" spans="2:12" ht="33.75">
      <c r="B35" s="7">
        <v>50221300</v>
      </c>
      <c r="C35" s="8" t="s">
        <v>417</v>
      </c>
      <c r="D35" s="5" t="s">
        <v>55</v>
      </c>
      <c r="E35" s="3" t="s">
        <v>209</v>
      </c>
      <c r="F35" s="5" t="s">
        <v>33</v>
      </c>
      <c r="G35" s="5" t="s">
        <v>43</v>
      </c>
      <c r="H35" s="69">
        <v>5769682.8776567</v>
      </c>
      <c r="I35" s="69">
        <v>5769682.8776567</v>
      </c>
      <c r="J35" s="6" t="s">
        <v>1152</v>
      </c>
      <c r="K35" s="6" t="s">
        <v>1150</v>
      </c>
      <c r="L35" s="5" t="s">
        <v>1151</v>
      </c>
    </row>
    <row r="36" spans="2:12" ht="33.75">
      <c r="B36" s="7">
        <v>12164502</v>
      </c>
      <c r="C36" s="10" t="s">
        <v>418</v>
      </c>
      <c r="D36" s="5" t="s">
        <v>36</v>
      </c>
      <c r="E36" s="5" t="s">
        <v>188</v>
      </c>
      <c r="F36" s="5" t="s">
        <v>49</v>
      </c>
      <c r="G36" s="5" t="s">
        <v>43</v>
      </c>
      <c r="H36" s="69">
        <v>18496277.28417919</v>
      </c>
      <c r="I36" s="69">
        <v>18496277.28417919</v>
      </c>
      <c r="J36" s="6" t="s">
        <v>1150</v>
      </c>
      <c r="K36" s="6" t="s">
        <v>1150</v>
      </c>
      <c r="L36" s="5" t="s">
        <v>1151</v>
      </c>
    </row>
    <row r="37" spans="2:12" ht="33.75">
      <c r="B37" s="7">
        <v>73152101</v>
      </c>
      <c r="C37" s="5" t="s">
        <v>206</v>
      </c>
      <c r="D37" s="5" t="s">
        <v>36</v>
      </c>
      <c r="E37" s="3" t="s">
        <v>314</v>
      </c>
      <c r="F37" s="5" t="s">
        <v>49</v>
      </c>
      <c r="G37" s="5" t="s">
        <v>43</v>
      </c>
      <c r="H37" s="69">
        <v>145508496.7392749</v>
      </c>
      <c r="I37" s="69">
        <v>145508496.7392749</v>
      </c>
      <c r="J37" s="6" t="s">
        <v>1152</v>
      </c>
      <c r="K37" s="6" t="s">
        <v>1150</v>
      </c>
      <c r="L37" s="5" t="s">
        <v>1151</v>
      </c>
    </row>
    <row r="38" spans="2:12" ht="33.75">
      <c r="B38" s="7" t="s">
        <v>207</v>
      </c>
      <c r="C38" s="8" t="s">
        <v>244</v>
      </c>
      <c r="D38" s="3" t="s">
        <v>380</v>
      </c>
      <c r="E38" s="5" t="s">
        <v>203</v>
      </c>
      <c r="F38" s="5" t="s">
        <v>49</v>
      </c>
      <c r="G38" s="5" t="s">
        <v>43</v>
      </c>
      <c r="H38" s="69">
        <v>3567044.1408108473</v>
      </c>
      <c r="I38" s="69">
        <v>3567044.1408108473</v>
      </c>
      <c r="J38" s="6" t="s">
        <v>1152</v>
      </c>
      <c r="K38" s="6" t="s">
        <v>1150</v>
      </c>
      <c r="L38" s="5" t="s">
        <v>1151</v>
      </c>
    </row>
    <row r="39" spans="2:12" ht="33.75">
      <c r="B39" s="7" t="s">
        <v>225</v>
      </c>
      <c r="C39" s="8" t="s">
        <v>224</v>
      </c>
      <c r="D39" s="5" t="s">
        <v>36</v>
      </c>
      <c r="E39" s="9" t="s">
        <v>202</v>
      </c>
      <c r="F39" s="5" t="s">
        <v>1064</v>
      </c>
      <c r="G39" s="5" t="s">
        <v>43</v>
      </c>
      <c r="H39" s="69">
        <v>7874217.300136786</v>
      </c>
      <c r="I39" s="69">
        <v>7874217.300136786</v>
      </c>
      <c r="J39" s="6" t="s">
        <v>1152</v>
      </c>
      <c r="K39" s="6" t="s">
        <v>1150</v>
      </c>
      <c r="L39" s="5" t="s">
        <v>1151</v>
      </c>
    </row>
    <row r="40" spans="2:12" ht="33.75">
      <c r="B40" s="7">
        <v>12164502</v>
      </c>
      <c r="C40" s="8" t="s">
        <v>419</v>
      </c>
      <c r="D40" s="5" t="s">
        <v>36</v>
      </c>
      <c r="E40" s="9" t="s">
        <v>202</v>
      </c>
      <c r="F40" s="5" t="s">
        <v>49</v>
      </c>
      <c r="G40" s="5" t="s">
        <v>43</v>
      </c>
      <c r="H40" s="69">
        <v>14492829.4757436</v>
      </c>
      <c r="I40" s="69">
        <v>14492829.4757436</v>
      </c>
      <c r="J40" s="6" t="s">
        <v>1152</v>
      </c>
      <c r="K40" s="6" t="s">
        <v>1150</v>
      </c>
      <c r="L40" s="5" t="s">
        <v>1151</v>
      </c>
    </row>
    <row r="41" spans="2:12" ht="33.75">
      <c r="B41" s="7" t="s">
        <v>223</v>
      </c>
      <c r="C41" s="8" t="s">
        <v>222</v>
      </c>
      <c r="D41" s="5" t="s">
        <v>36</v>
      </c>
      <c r="E41" s="9" t="s">
        <v>202</v>
      </c>
      <c r="F41" s="5" t="s">
        <v>49</v>
      </c>
      <c r="G41" s="5" t="s">
        <v>43</v>
      </c>
      <c r="H41" s="69">
        <v>9286637.86621459</v>
      </c>
      <c r="I41" s="69">
        <v>9286637.86621459</v>
      </c>
      <c r="J41" s="6" t="s">
        <v>1152</v>
      </c>
      <c r="K41" s="6" t="s">
        <v>1150</v>
      </c>
      <c r="L41" s="5" t="s">
        <v>1151</v>
      </c>
    </row>
    <row r="42" spans="2:12" ht="33.75">
      <c r="B42" s="7" t="s">
        <v>205</v>
      </c>
      <c r="C42" s="11" t="s">
        <v>420</v>
      </c>
      <c r="D42" s="5" t="s">
        <v>36</v>
      </c>
      <c r="E42" s="3" t="s">
        <v>202</v>
      </c>
      <c r="F42" s="5" t="s">
        <v>33</v>
      </c>
      <c r="G42" s="5" t="s">
        <v>43</v>
      </c>
      <c r="H42" s="69">
        <v>150941878.7424412</v>
      </c>
      <c r="I42" s="69">
        <v>150941878.7424412</v>
      </c>
      <c r="J42" s="6" t="s">
        <v>1152</v>
      </c>
      <c r="K42" s="6" t="s">
        <v>1150</v>
      </c>
      <c r="L42" s="5" t="s">
        <v>1151</v>
      </c>
    </row>
    <row r="43" spans="2:12" ht="33.75">
      <c r="B43" s="7">
        <v>15111506</v>
      </c>
      <c r="C43" s="11" t="s">
        <v>201</v>
      </c>
      <c r="D43" s="5" t="s">
        <v>41</v>
      </c>
      <c r="E43" s="3" t="s">
        <v>202</v>
      </c>
      <c r="F43" s="5" t="s">
        <v>49</v>
      </c>
      <c r="G43" s="5" t="s">
        <v>43</v>
      </c>
      <c r="H43" s="69">
        <v>112990160.07071927</v>
      </c>
      <c r="I43" s="69">
        <v>112990160.07071927</v>
      </c>
      <c r="J43" s="6" t="s">
        <v>1152</v>
      </c>
      <c r="K43" s="6" t="s">
        <v>1150</v>
      </c>
      <c r="L43" s="5" t="s">
        <v>1151</v>
      </c>
    </row>
    <row r="44" spans="2:12" ht="33.75">
      <c r="B44" s="7" t="s">
        <v>193</v>
      </c>
      <c r="C44" s="4" t="s">
        <v>187</v>
      </c>
      <c r="D44" s="3" t="s">
        <v>55</v>
      </c>
      <c r="E44" s="3" t="s">
        <v>314</v>
      </c>
      <c r="F44" s="5" t="s">
        <v>33</v>
      </c>
      <c r="G44" s="5" t="s">
        <v>43</v>
      </c>
      <c r="H44" s="69">
        <v>46722779635.56835</v>
      </c>
      <c r="I44" s="69">
        <v>46722779635.56835</v>
      </c>
      <c r="J44" s="6" t="s">
        <v>154</v>
      </c>
      <c r="K44" s="6" t="s">
        <v>1150</v>
      </c>
      <c r="L44" s="5" t="s">
        <v>1151</v>
      </c>
    </row>
    <row r="45" spans="2:12" ht="33.75">
      <c r="B45" s="7">
        <v>24121500</v>
      </c>
      <c r="C45" s="8" t="s">
        <v>421</v>
      </c>
      <c r="D45" s="5" t="s">
        <v>55</v>
      </c>
      <c r="E45" s="3" t="s">
        <v>314</v>
      </c>
      <c r="F45" s="5" t="s">
        <v>49</v>
      </c>
      <c r="G45" s="5" t="s">
        <v>43</v>
      </c>
      <c r="H45" s="69">
        <v>10521041680.921545</v>
      </c>
      <c r="I45" s="69">
        <v>10521041680.921545</v>
      </c>
      <c r="J45" s="6" t="s">
        <v>154</v>
      </c>
      <c r="K45" s="6" t="s">
        <v>1150</v>
      </c>
      <c r="L45" s="5" t="s">
        <v>1151</v>
      </c>
    </row>
    <row r="46" spans="2:12" ht="33.75">
      <c r="B46" s="7" t="s">
        <v>195</v>
      </c>
      <c r="C46" s="4" t="s">
        <v>190</v>
      </c>
      <c r="D46" s="5" t="s">
        <v>55</v>
      </c>
      <c r="E46" s="3" t="s">
        <v>314</v>
      </c>
      <c r="F46" s="5" t="s">
        <v>33</v>
      </c>
      <c r="G46" s="5" t="s">
        <v>43</v>
      </c>
      <c r="H46" s="69">
        <v>436940082.26592207</v>
      </c>
      <c r="I46" s="69">
        <v>436940082.26592207</v>
      </c>
      <c r="J46" s="6" t="s">
        <v>154</v>
      </c>
      <c r="K46" s="6" t="s">
        <v>1150</v>
      </c>
      <c r="L46" s="5" t="s">
        <v>1151</v>
      </c>
    </row>
    <row r="47" spans="2:12" ht="33.75">
      <c r="B47" s="7">
        <v>24111800</v>
      </c>
      <c r="C47" s="4" t="s">
        <v>192</v>
      </c>
      <c r="D47" s="5" t="s">
        <v>55</v>
      </c>
      <c r="E47" s="3" t="s">
        <v>314</v>
      </c>
      <c r="F47" s="5" t="s">
        <v>33</v>
      </c>
      <c r="G47" s="5" t="s">
        <v>43</v>
      </c>
      <c r="H47" s="69">
        <v>5451556334.788538</v>
      </c>
      <c r="I47" s="69">
        <v>5451556334.788538</v>
      </c>
      <c r="J47" s="6" t="s">
        <v>1152</v>
      </c>
      <c r="K47" s="6" t="s">
        <v>1150</v>
      </c>
      <c r="L47" s="5" t="s">
        <v>1151</v>
      </c>
    </row>
    <row r="48" spans="2:12" ht="33.75">
      <c r="B48" s="7" t="s">
        <v>198</v>
      </c>
      <c r="C48" s="10" t="s">
        <v>194</v>
      </c>
      <c r="D48" s="5" t="s">
        <v>55</v>
      </c>
      <c r="E48" s="3" t="s">
        <v>314</v>
      </c>
      <c r="F48" s="5" t="s">
        <v>33</v>
      </c>
      <c r="G48" s="5" t="s">
        <v>43</v>
      </c>
      <c r="H48" s="69">
        <v>1507864645.0361888</v>
      </c>
      <c r="I48" s="69">
        <v>1507864645.0361888</v>
      </c>
      <c r="J48" s="6" t="s">
        <v>1152</v>
      </c>
      <c r="K48" s="6" t="s">
        <v>1150</v>
      </c>
      <c r="L48" s="5" t="s">
        <v>1151</v>
      </c>
    </row>
    <row r="49" spans="2:12" ht="33.75">
      <c r="B49" s="7">
        <v>24122004</v>
      </c>
      <c r="C49" s="8" t="s">
        <v>422</v>
      </c>
      <c r="D49" s="5" t="s">
        <v>55</v>
      </c>
      <c r="E49" s="3" t="s">
        <v>314</v>
      </c>
      <c r="F49" s="5" t="s">
        <v>49</v>
      </c>
      <c r="G49" s="5" t="s">
        <v>43</v>
      </c>
      <c r="H49" s="69">
        <v>23301515400.134808</v>
      </c>
      <c r="I49" s="69">
        <v>23301515400.134808</v>
      </c>
      <c r="J49" s="6" t="s">
        <v>154</v>
      </c>
      <c r="K49" s="6" t="s">
        <v>1150</v>
      </c>
      <c r="L49" s="5" t="s">
        <v>1151</v>
      </c>
    </row>
    <row r="50" spans="2:12" ht="33.75">
      <c r="B50" s="7">
        <v>24122004</v>
      </c>
      <c r="C50" s="8" t="s">
        <v>423</v>
      </c>
      <c r="D50" s="5" t="s">
        <v>36</v>
      </c>
      <c r="E50" s="3" t="s">
        <v>202</v>
      </c>
      <c r="F50" s="5" t="s">
        <v>1064</v>
      </c>
      <c r="G50" s="5" t="s">
        <v>43</v>
      </c>
      <c r="H50" s="69">
        <v>10374641.543471057</v>
      </c>
      <c r="I50" s="69">
        <v>10374641.543471057</v>
      </c>
      <c r="J50" s="6" t="s">
        <v>1152</v>
      </c>
      <c r="K50" s="6" t="s">
        <v>1150</v>
      </c>
      <c r="L50" s="5" t="s">
        <v>1151</v>
      </c>
    </row>
    <row r="51" spans="2:12" ht="33.75">
      <c r="B51" s="7">
        <v>24122004</v>
      </c>
      <c r="C51" s="4" t="s">
        <v>200</v>
      </c>
      <c r="D51" s="3" t="s">
        <v>41</v>
      </c>
      <c r="E51" s="3" t="s">
        <v>188</v>
      </c>
      <c r="F51" s="5" t="s">
        <v>33</v>
      </c>
      <c r="G51" s="5" t="s">
        <v>43</v>
      </c>
      <c r="H51" s="69">
        <v>1078521268.203971</v>
      </c>
      <c r="I51" s="69">
        <v>1078521268.203971</v>
      </c>
      <c r="J51" s="6" t="s">
        <v>1152</v>
      </c>
      <c r="K51" s="6" t="s">
        <v>1150</v>
      </c>
      <c r="L51" s="5" t="s">
        <v>1151</v>
      </c>
    </row>
    <row r="52" spans="2:12" ht="33.75">
      <c r="B52" s="7" t="s">
        <v>401</v>
      </c>
      <c r="C52" s="4" t="s">
        <v>424</v>
      </c>
      <c r="D52" s="3" t="s">
        <v>41</v>
      </c>
      <c r="E52" s="3" t="s">
        <v>188</v>
      </c>
      <c r="F52" s="5" t="s">
        <v>33</v>
      </c>
      <c r="G52" s="5" t="s">
        <v>43</v>
      </c>
      <c r="H52" s="69">
        <v>150000000</v>
      </c>
      <c r="I52" s="69">
        <v>150000000</v>
      </c>
      <c r="J52" s="6" t="s">
        <v>1152</v>
      </c>
      <c r="K52" s="6" t="s">
        <v>1150</v>
      </c>
      <c r="L52" s="5" t="s">
        <v>1151</v>
      </c>
    </row>
    <row r="53" spans="2:12" ht="33.75">
      <c r="B53" s="7" t="s">
        <v>286</v>
      </c>
      <c r="C53" s="8" t="s">
        <v>287</v>
      </c>
      <c r="D53" s="5" t="s">
        <v>41</v>
      </c>
      <c r="E53" s="9" t="s">
        <v>188</v>
      </c>
      <c r="F53" s="5" t="s">
        <v>33</v>
      </c>
      <c r="G53" s="5" t="s">
        <v>43</v>
      </c>
      <c r="H53" s="69">
        <v>194267618.57958952</v>
      </c>
      <c r="I53" s="69">
        <v>194267618.57958952</v>
      </c>
      <c r="J53" s="6" t="s">
        <v>1152</v>
      </c>
      <c r="K53" s="6" t="s">
        <v>1150</v>
      </c>
      <c r="L53" s="5" t="s">
        <v>1151</v>
      </c>
    </row>
    <row r="54" spans="2:12" ht="33.75">
      <c r="B54" s="7" t="s">
        <v>279</v>
      </c>
      <c r="C54" s="12" t="s">
        <v>280</v>
      </c>
      <c r="D54" s="5" t="s">
        <v>41</v>
      </c>
      <c r="E54" s="9" t="s">
        <v>209</v>
      </c>
      <c r="F54" s="5" t="s">
        <v>1064</v>
      </c>
      <c r="G54" s="5" t="s">
        <v>43</v>
      </c>
      <c r="H54" s="69">
        <v>96590973.27071363</v>
      </c>
      <c r="I54" s="69">
        <v>96590973.27071363</v>
      </c>
      <c r="J54" s="6" t="s">
        <v>1152</v>
      </c>
      <c r="K54" s="6" t="s">
        <v>1150</v>
      </c>
      <c r="L54" s="5" t="s">
        <v>1151</v>
      </c>
    </row>
    <row r="55" spans="2:12" ht="33.75">
      <c r="B55" s="3">
        <v>51191802</v>
      </c>
      <c r="C55" s="11" t="s">
        <v>294</v>
      </c>
      <c r="D55" s="3" t="s">
        <v>41</v>
      </c>
      <c r="E55" s="3" t="s">
        <v>188</v>
      </c>
      <c r="F55" s="5" t="s">
        <v>1064</v>
      </c>
      <c r="G55" s="5" t="s">
        <v>43</v>
      </c>
      <c r="H55" s="69">
        <v>598993.7595684167</v>
      </c>
      <c r="I55" s="69">
        <v>598993.7595684167</v>
      </c>
      <c r="J55" s="6" t="s">
        <v>1152</v>
      </c>
      <c r="K55" s="6" t="s">
        <v>1150</v>
      </c>
      <c r="L55" s="5" t="s">
        <v>1151</v>
      </c>
    </row>
    <row r="56" spans="2:12" ht="33.75">
      <c r="B56" s="7" t="s">
        <v>281</v>
      </c>
      <c r="C56" s="3" t="s">
        <v>282</v>
      </c>
      <c r="D56" s="3" t="s">
        <v>41</v>
      </c>
      <c r="E56" s="3" t="s">
        <v>188</v>
      </c>
      <c r="F56" s="5" t="s">
        <v>1064</v>
      </c>
      <c r="G56" s="5" t="s">
        <v>43</v>
      </c>
      <c r="H56" s="69">
        <v>40033867.262473404</v>
      </c>
      <c r="I56" s="69">
        <v>40033867.262473404</v>
      </c>
      <c r="J56" s="6" t="s">
        <v>1152</v>
      </c>
      <c r="K56" s="6" t="s">
        <v>1150</v>
      </c>
      <c r="L56" s="5" t="s">
        <v>1151</v>
      </c>
    </row>
    <row r="57" spans="2:12" ht="33.75">
      <c r="B57" s="7">
        <v>41111500</v>
      </c>
      <c r="C57" s="11" t="s">
        <v>270</v>
      </c>
      <c r="D57" s="5" t="s">
        <v>41</v>
      </c>
      <c r="E57" s="9" t="s">
        <v>199</v>
      </c>
      <c r="F57" s="5" t="s">
        <v>1064</v>
      </c>
      <c r="G57" s="5" t="s">
        <v>43</v>
      </c>
      <c r="H57" s="69">
        <v>59052865.1632349</v>
      </c>
      <c r="I57" s="69">
        <v>59052865.1632349</v>
      </c>
      <c r="J57" s="6" t="s">
        <v>1152</v>
      </c>
      <c r="K57" s="6" t="s">
        <v>1150</v>
      </c>
      <c r="L57" s="5" t="s">
        <v>1151</v>
      </c>
    </row>
    <row r="58" spans="2:12" ht="33.75">
      <c r="B58" s="7">
        <v>12352302</v>
      </c>
      <c r="C58" s="12" t="s">
        <v>285</v>
      </c>
      <c r="D58" s="5" t="s">
        <v>41</v>
      </c>
      <c r="E58" s="9" t="s">
        <v>197</v>
      </c>
      <c r="F58" s="5" t="s">
        <v>1064</v>
      </c>
      <c r="G58" s="5" t="s">
        <v>43</v>
      </c>
      <c r="H58" s="69">
        <v>9304899.95088177</v>
      </c>
      <c r="I58" s="69">
        <v>9304899.95088177</v>
      </c>
      <c r="J58" s="6" t="s">
        <v>1152</v>
      </c>
      <c r="K58" s="6" t="s">
        <v>1150</v>
      </c>
      <c r="L58" s="5" t="s">
        <v>1151</v>
      </c>
    </row>
    <row r="59" spans="2:12" ht="33.75">
      <c r="B59" s="7" t="s">
        <v>283</v>
      </c>
      <c r="C59" s="12" t="s">
        <v>284</v>
      </c>
      <c r="D59" s="5" t="s">
        <v>73</v>
      </c>
      <c r="E59" s="9" t="s">
        <v>234</v>
      </c>
      <c r="F59" s="5" t="s">
        <v>1064</v>
      </c>
      <c r="G59" s="5" t="s">
        <v>43</v>
      </c>
      <c r="H59" s="69">
        <v>1131968.30584488</v>
      </c>
      <c r="I59" s="69">
        <v>1131968.30584488</v>
      </c>
      <c r="J59" s="6" t="s">
        <v>1152</v>
      </c>
      <c r="K59" s="6" t="s">
        <v>1150</v>
      </c>
      <c r="L59" s="5" t="s">
        <v>1151</v>
      </c>
    </row>
    <row r="60" spans="2:12" ht="33.75">
      <c r="B60" s="7" t="s">
        <v>288</v>
      </c>
      <c r="C60" s="8" t="s">
        <v>289</v>
      </c>
      <c r="D60" s="5" t="s">
        <v>41</v>
      </c>
      <c r="E60" s="9" t="s">
        <v>188</v>
      </c>
      <c r="F60" s="5" t="s">
        <v>33</v>
      </c>
      <c r="G60" s="5" t="s">
        <v>43</v>
      </c>
      <c r="H60" s="69">
        <v>473899785.02530557</v>
      </c>
      <c r="I60" s="69">
        <v>473899785.02530557</v>
      </c>
      <c r="J60" s="6" t="s">
        <v>1152</v>
      </c>
      <c r="K60" s="6" t="s">
        <v>1150</v>
      </c>
      <c r="L60" s="5" t="s">
        <v>1151</v>
      </c>
    </row>
    <row r="61" spans="2:12" ht="33.75">
      <c r="B61" s="7" t="s">
        <v>207</v>
      </c>
      <c r="C61" s="10" t="s">
        <v>179</v>
      </c>
      <c r="D61" s="5" t="s">
        <v>55</v>
      </c>
      <c r="E61" s="9" t="s">
        <v>180</v>
      </c>
      <c r="F61" s="5" t="s">
        <v>1064</v>
      </c>
      <c r="G61" s="5" t="s">
        <v>43</v>
      </c>
      <c r="H61" s="69">
        <v>57750000</v>
      </c>
      <c r="I61" s="69">
        <v>57750000</v>
      </c>
      <c r="J61" s="6" t="s">
        <v>1152</v>
      </c>
      <c r="K61" s="6" t="s">
        <v>1150</v>
      </c>
      <c r="L61" s="5" t="s">
        <v>1151</v>
      </c>
    </row>
    <row r="62" spans="2:12" ht="33.75">
      <c r="B62" s="7">
        <v>24101600</v>
      </c>
      <c r="C62" s="13" t="s">
        <v>196</v>
      </c>
      <c r="D62" s="5" t="s">
        <v>36</v>
      </c>
      <c r="E62" s="9" t="s">
        <v>180</v>
      </c>
      <c r="F62" s="5" t="s">
        <v>1064</v>
      </c>
      <c r="G62" s="5" t="s">
        <v>43</v>
      </c>
      <c r="H62" s="69">
        <v>9350000</v>
      </c>
      <c r="I62" s="69">
        <v>9350000</v>
      </c>
      <c r="J62" s="6" t="s">
        <v>1152</v>
      </c>
      <c r="K62" s="6" t="s">
        <v>1150</v>
      </c>
      <c r="L62" s="5" t="s">
        <v>1151</v>
      </c>
    </row>
    <row r="63" spans="2:12" ht="33.75">
      <c r="B63" s="7" t="s">
        <v>189</v>
      </c>
      <c r="C63" s="10" t="s">
        <v>183</v>
      </c>
      <c r="D63" s="5" t="s">
        <v>55</v>
      </c>
      <c r="E63" s="5" t="s">
        <v>182</v>
      </c>
      <c r="F63" s="5" t="s">
        <v>49</v>
      </c>
      <c r="G63" s="5" t="s">
        <v>43</v>
      </c>
      <c r="H63" s="69">
        <v>2625000</v>
      </c>
      <c r="I63" s="69">
        <v>2625000</v>
      </c>
      <c r="J63" s="6" t="s">
        <v>1152</v>
      </c>
      <c r="K63" s="6" t="s">
        <v>1150</v>
      </c>
      <c r="L63" s="5" t="s">
        <v>1151</v>
      </c>
    </row>
    <row r="64" spans="2:12" ht="33.75">
      <c r="B64" s="7" t="s">
        <v>191</v>
      </c>
      <c r="C64" s="10" t="s">
        <v>184</v>
      </c>
      <c r="D64" s="5" t="s">
        <v>36</v>
      </c>
      <c r="E64" s="5" t="s">
        <v>185</v>
      </c>
      <c r="F64" s="5" t="s">
        <v>1064</v>
      </c>
      <c r="G64" s="5" t="s">
        <v>43</v>
      </c>
      <c r="H64" s="69">
        <v>10500000</v>
      </c>
      <c r="I64" s="69">
        <v>10500000</v>
      </c>
      <c r="J64" s="6" t="s">
        <v>1152</v>
      </c>
      <c r="K64" s="6" t="s">
        <v>1150</v>
      </c>
      <c r="L64" s="5" t="s">
        <v>1151</v>
      </c>
    </row>
    <row r="65" spans="2:12" ht="33.75">
      <c r="B65" s="7" t="s">
        <v>241</v>
      </c>
      <c r="C65" s="10" t="s">
        <v>425</v>
      </c>
      <c r="D65" s="5" t="s">
        <v>1065</v>
      </c>
      <c r="E65" s="5" t="s">
        <v>203</v>
      </c>
      <c r="F65" s="5" t="s">
        <v>1064</v>
      </c>
      <c r="G65" s="5" t="s">
        <v>43</v>
      </c>
      <c r="H65" s="69">
        <v>12600000</v>
      </c>
      <c r="I65" s="69">
        <v>12600000</v>
      </c>
      <c r="J65" s="6" t="s">
        <v>1152</v>
      </c>
      <c r="K65" s="6" t="s">
        <v>1150</v>
      </c>
      <c r="L65" s="5" t="s">
        <v>1151</v>
      </c>
    </row>
    <row r="66" spans="2:12" ht="33.75">
      <c r="B66" s="7" t="s">
        <v>240</v>
      </c>
      <c r="C66" s="10" t="s">
        <v>272</v>
      </c>
      <c r="D66" s="5" t="s">
        <v>36</v>
      </c>
      <c r="E66" s="5" t="s">
        <v>234</v>
      </c>
      <c r="F66" s="5" t="s">
        <v>49</v>
      </c>
      <c r="G66" s="5" t="s">
        <v>43</v>
      </c>
      <c r="H66" s="69">
        <v>4725000</v>
      </c>
      <c r="I66" s="69">
        <v>4725000</v>
      </c>
      <c r="J66" s="6" t="s">
        <v>1152</v>
      </c>
      <c r="K66" s="6" t="s">
        <v>1150</v>
      </c>
      <c r="L66" s="5" t="s">
        <v>1151</v>
      </c>
    </row>
    <row r="67" spans="2:12" ht="33.75">
      <c r="B67" s="7">
        <v>77101802</v>
      </c>
      <c r="C67" s="5" t="s">
        <v>303</v>
      </c>
      <c r="D67" s="5" t="s">
        <v>380</v>
      </c>
      <c r="E67" s="5" t="s">
        <v>197</v>
      </c>
      <c r="F67" s="5" t="s">
        <v>1064</v>
      </c>
      <c r="G67" s="5" t="s">
        <v>43</v>
      </c>
      <c r="H67" s="69">
        <v>8400000</v>
      </c>
      <c r="I67" s="69">
        <v>8400000</v>
      </c>
      <c r="J67" s="6" t="s">
        <v>1152</v>
      </c>
      <c r="K67" s="6" t="s">
        <v>1150</v>
      </c>
      <c r="L67" s="5" t="s">
        <v>1151</v>
      </c>
    </row>
    <row r="68" spans="2:12" ht="33.75">
      <c r="B68" s="7" t="s">
        <v>271</v>
      </c>
      <c r="C68" s="8" t="s">
        <v>426</v>
      </c>
      <c r="D68" s="5" t="s">
        <v>36</v>
      </c>
      <c r="E68" s="5" t="s">
        <v>234</v>
      </c>
      <c r="F68" s="5" t="s">
        <v>49</v>
      </c>
      <c r="G68" s="5" t="s">
        <v>43</v>
      </c>
      <c r="H68" s="69">
        <v>5250000</v>
      </c>
      <c r="I68" s="69">
        <v>5250000</v>
      </c>
      <c r="J68" s="6" t="s">
        <v>1152</v>
      </c>
      <c r="K68" s="6" t="s">
        <v>1150</v>
      </c>
      <c r="L68" s="5" t="s">
        <v>1151</v>
      </c>
    </row>
    <row r="69" spans="2:12" ht="33.75">
      <c r="B69" s="7" t="s">
        <v>271</v>
      </c>
      <c r="C69" s="10" t="s">
        <v>295</v>
      </c>
      <c r="D69" s="5" t="s">
        <v>36</v>
      </c>
      <c r="E69" s="5" t="s">
        <v>188</v>
      </c>
      <c r="F69" s="5" t="s">
        <v>1064</v>
      </c>
      <c r="G69" s="5" t="s">
        <v>43</v>
      </c>
      <c r="H69" s="69">
        <v>7700000</v>
      </c>
      <c r="I69" s="69">
        <v>7700000</v>
      </c>
      <c r="J69" s="6" t="s">
        <v>1152</v>
      </c>
      <c r="K69" s="6" t="s">
        <v>1150</v>
      </c>
      <c r="L69" s="5" t="s">
        <v>1151</v>
      </c>
    </row>
    <row r="70" spans="2:12" ht="33.75">
      <c r="B70" s="7">
        <v>80101703</v>
      </c>
      <c r="C70" s="10" t="s">
        <v>273</v>
      </c>
      <c r="D70" s="5" t="s">
        <v>36</v>
      </c>
      <c r="E70" s="5" t="s">
        <v>234</v>
      </c>
      <c r="F70" s="5" t="s">
        <v>49</v>
      </c>
      <c r="G70" s="5" t="s">
        <v>43</v>
      </c>
      <c r="H70" s="69">
        <v>15000000</v>
      </c>
      <c r="I70" s="69">
        <v>15000000</v>
      </c>
      <c r="J70" s="6" t="s">
        <v>1152</v>
      </c>
      <c r="K70" s="6" t="s">
        <v>1150</v>
      </c>
      <c r="L70" s="5" t="s">
        <v>1151</v>
      </c>
    </row>
    <row r="71" spans="2:12" ht="33.75">
      <c r="B71" s="7" t="s">
        <v>274</v>
      </c>
      <c r="C71" s="13" t="s">
        <v>275</v>
      </c>
      <c r="D71" s="5" t="s">
        <v>73</v>
      </c>
      <c r="E71" s="5" t="s">
        <v>185</v>
      </c>
      <c r="F71" s="5" t="s">
        <v>49</v>
      </c>
      <c r="G71" s="5" t="s">
        <v>43</v>
      </c>
      <c r="H71" s="69">
        <v>5000000</v>
      </c>
      <c r="I71" s="69">
        <v>5000000</v>
      </c>
      <c r="J71" s="6" t="s">
        <v>1152</v>
      </c>
      <c r="K71" s="6" t="s">
        <v>1150</v>
      </c>
      <c r="L71" s="5" t="s">
        <v>1151</v>
      </c>
    </row>
    <row r="72" spans="2:12" ht="33.75">
      <c r="B72" s="7">
        <v>77101600</v>
      </c>
      <c r="C72" s="10" t="s">
        <v>427</v>
      </c>
      <c r="D72" s="5" t="s">
        <v>73</v>
      </c>
      <c r="E72" s="9" t="s">
        <v>188</v>
      </c>
      <c r="F72" s="5" t="s">
        <v>1064</v>
      </c>
      <c r="G72" s="5" t="s">
        <v>43</v>
      </c>
      <c r="H72" s="69">
        <v>30000000</v>
      </c>
      <c r="I72" s="69">
        <v>30000000</v>
      </c>
      <c r="J72" s="6" t="s">
        <v>1152</v>
      </c>
      <c r="K72" s="6" t="s">
        <v>1150</v>
      </c>
      <c r="L72" s="5" t="s">
        <v>1151</v>
      </c>
    </row>
    <row r="73" spans="2:12" ht="33.75">
      <c r="B73" s="7">
        <v>41104207</v>
      </c>
      <c r="C73" s="10" t="s">
        <v>306</v>
      </c>
      <c r="D73" s="5" t="s">
        <v>380</v>
      </c>
      <c r="E73" s="5" t="s">
        <v>234</v>
      </c>
      <c r="F73" s="5" t="s">
        <v>1064</v>
      </c>
      <c r="G73" s="5" t="s">
        <v>43</v>
      </c>
      <c r="H73" s="69">
        <v>10000000</v>
      </c>
      <c r="I73" s="69">
        <v>10000000</v>
      </c>
      <c r="J73" s="6" t="s">
        <v>1152</v>
      </c>
      <c r="K73" s="6" t="s">
        <v>1150</v>
      </c>
      <c r="L73" s="5" t="s">
        <v>1151</v>
      </c>
    </row>
    <row r="74" spans="2:12" ht="33.75">
      <c r="B74" s="3" t="s">
        <v>186</v>
      </c>
      <c r="C74" s="5" t="s">
        <v>181</v>
      </c>
      <c r="D74" s="5" t="s">
        <v>55</v>
      </c>
      <c r="E74" s="5" t="s">
        <v>182</v>
      </c>
      <c r="F74" s="5" t="s">
        <v>49</v>
      </c>
      <c r="G74" s="5" t="s">
        <v>43</v>
      </c>
      <c r="H74" s="69">
        <v>61555725</v>
      </c>
      <c r="I74" s="69">
        <v>61555725</v>
      </c>
      <c r="J74" s="6" t="s">
        <v>1152</v>
      </c>
      <c r="K74" s="6" t="s">
        <v>1150</v>
      </c>
      <c r="L74" s="5" t="s">
        <v>1151</v>
      </c>
    </row>
    <row r="75" spans="2:12" ht="33.75">
      <c r="B75" s="7" t="s">
        <v>207</v>
      </c>
      <c r="C75" s="10" t="s">
        <v>210</v>
      </c>
      <c r="D75" s="5" t="s">
        <v>36</v>
      </c>
      <c r="E75" s="3" t="s">
        <v>202</v>
      </c>
      <c r="F75" s="5" t="s">
        <v>49</v>
      </c>
      <c r="G75" s="5" t="s">
        <v>43</v>
      </c>
      <c r="H75" s="69">
        <v>638000000</v>
      </c>
      <c r="I75" s="69">
        <v>638000000</v>
      </c>
      <c r="J75" s="6" t="s">
        <v>1152</v>
      </c>
      <c r="K75" s="6" t="s">
        <v>1150</v>
      </c>
      <c r="L75" s="5" t="s">
        <v>1151</v>
      </c>
    </row>
    <row r="76" spans="2:12" ht="33.75">
      <c r="B76" s="7" t="s">
        <v>207</v>
      </c>
      <c r="C76" s="5" t="s">
        <v>428</v>
      </c>
      <c r="D76" s="5" t="s">
        <v>36</v>
      </c>
      <c r="E76" s="3" t="s">
        <v>202</v>
      </c>
      <c r="F76" s="5" t="s">
        <v>49</v>
      </c>
      <c r="G76" s="5" t="s">
        <v>43</v>
      </c>
      <c r="H76" s="69">
        <v>1440000000</v>
      </c>
      <c r="I76" s="69">
        <v>1440000000</v>
      </c>
      <c r="J76" s="6" t="s">
        <v>1152</v>
      </c>
      <c r="K76" s="6" t="s">
        <v>1150</v>
      </c>
      <c r="L76" s="5" t="s">
        <v>1151</v>
      </c>
    </row>
    <row r="77" spans="2:12" ht="33.75">
      <c r="B77" s="7">
        <v>72151001</v>
      </c>
      <c r="C77" s="5" t="s">
        <v>429</v>
      </c>
      <c r="D77" s="5" t="s">
        <v>36</v>
      </c>
      <c r="E77" s="3" t="s">
        <v>202</v>
      </c>
      <c r="F77" s="5" t="s">
        <v>49</v>
      </c>
      <c r="G77" s="5" t="s">
        <v>43</v>
      </c>
      <c r="H77" s="69">
        <v>1080000000</v>
      </c>
      <c r="I77" s="69">
        <v>1080000000</v>
      </c>
      <c r="J77" s="6" t="s">
        <v>1152</v>
      </c>
      <c r="K77" s="6" t="s">
        <v>1150</v>
      </c>
      <c r="L77" s="5" t="s">
        <v>1151</v>
      </c>
    </row>
    <row r="78" spans="2:12" ht="33.75">
      <c r="B78" s="7">
        <v>32151500</v>
      </c>
      <c r="C78" s="10" t="s">
        <v>430</v>
      </c>
      <c r="D78" s="5" t="s">
        <v>153</v>
      </c>
      <c r="E78" s="9" t="s">
        <v>197</v>
      </c>
      <c r="F78" s="5" t="s">
        <v>33</v>
      </c>
      <c r="G78" s="5" t="s">
        <v>43</v>
      </c>
      <c r="H78" s="69">
        <v>675000000</v>
      </c>
      <c r="I78" s="69">
        <v>675000000</v>
      </c>
      <c r="J78" s="6" t="s">
        <v>1152</v>
      </c>
      <c r="K78" s="6" t="s">
        <v>1150</v>
      </c>
      <c r="L78" s="5" t="s">
        <v>1151</v>
      </c>
    </row>
    <row r="79" spans="2:12" ht="33.75">
      <c r="B79" s="3" t="s">
        <v>1323</v>
      </c>
      <c r="C79" s="10" t="s">
        <v>260</v>
      </c>
      <c r="D79" s="3" t="s">
        <v>73</v>
      </c>
      <c r="E79" s="5" t="s">
        <v>197</v>
      </c>
      <c r="F79" s="5" t="s">
        <v>33</v>
      </c>
      <c r="G79" s="5" t="s">
        <v>43</v>
      </c>
      <c r="H79" s="69">
        <v>60000000</v>
      </c>
      <c r="I79" s="69">
        <v>60000000</v>
      </c>
      <c r="J79" s="6" t="s">
        <v>1152</v>
      </c>
      <c r="K79" s="6" t="s">
        <v>1150</v>
      </c>
      <c r="L79" s="5" t="s">
        <v>1151</v>
      </c>
    </row>
    <row r="80" spans="2:12" ht="33.75">
      <c r="B80" s="7">
        <v>81101706</v>
      </c>
      <c r="C80" s="10" t="s">
        <v>296</v>
      </c>
      <c r="D80" s="5" t="s">
        <v>41</v>
      </c>
      <c r="E80" s="5" t="s">
        <v>188</v>
      </c>
      <c r="F80" s="5" t="s">
        <v>1064</v>
      </c>
      <c r="G80" s="5" t="s">
        <v>43</v>
      </c>
      <c r="H80" s="69">
        <v>64000000</v>
      </c>
      <c r="I80" s="69">
        <v>64000000</v>
      </c>
      <c r="J80" s="6" t="s">
        <v>1152</v>
      </c>
      <c r="K80" s="6" t="s">
        <v>1150</v>
      </c>
      <c r="L80" s="5" t="s">
        <v>1151</v>
      </c>
    </row>
    <row r="81" spans="2:12" ht="33.75">
      <c r="B81" s="3" t="s">
        <v>233</v>
      </c>
      <c r="C81" s="10" t="s">
        <v>232</v>
      </c>
      <c r="D81" s="5" t="s">
        <v>36</v>
      </c>
      <c r="E81" s="5" t="s">
        <v>202</v>
      </c>
      <c r="F81" s="5" t="s">
        <v>1064</v>
      </c>
      <c r="G81" s="5" t="s">
        <v>43</v>
      </c>
      <c r="H81" s="69">
        <v>6000000</v>
      </c>
      <c r="I81" s="69">
        <v>6000000</v>
      </c>
      <c r="J81" s="6" t="s">
        <v>1152</v>
      </c>
      <c r="K81" s="6" t="s">
        <v>1150</v>
      </c>
      <c r="L81" s="5" t="s">
        <v>1151</v>
      </c>
    </row>
    <row r="82" spans="2:12" ht="33.75">
      <c r="B82" s="7">
        <v>15111510</v>
      </c>
      <c r="C82" s="10" t="s">
        <v>211</v>
      </c>
      <c r="D82" s="5" t="s">
        <v>36</v>
      </c>
      <c r="E82" s="3" t="s">
        <v>202</v>
      </c>
      <c r="F82" s="5" t="s">
        <v>49</v>
      </c>
      <c r="G82" s="5" t="s">
        <v>43</v>
      </c>
      <c r="H82" s="69">
        <v>45000000</v>
      </c>
      <c r="I82" s="69">
        <v>45000000</v>
      </c>
      <c r="J82" s="6" t="s">
        <v>1152</v>
      </c>
      <c r="K82" s="6" t="s">
        <v>1150</v>
      </c>
      <c r="L82" s="5" t="s">
        <v>1151</v>
      </c>
    </row>
    <row r="83" spans="2:12" ht="33.75">
      <c r="B83" s="7" t="s">
        <v>207</v>
      </c>
      <c r="C83" s="4" t="s">
        <v>212</v>
      </c>
      <c r="D83" s="5" t="s">
        <v>36</v>
      </c>
      <c r="E83" s="3" t="s">
        <v>202</v>
      </c>
      <c r="F83" s="5" t="s">
        <v>49</v>
      </c>
      <c r="G83" s="5" t="s">
        <v>43</v>
      </c>
      <c r="H83" s="69">
        <v>45000000</v>
      </c>
      <c r="I83" s="69">
        <v>45000000</v>
      </c>
      <c r="J83" s="6" t="s">
        <v>1152</v>
      </c>
      <c r="K83" s="6" t="s">
        <v>1150</v>
      </c>
      <c r="L83" s="5" t="s">
        <v>1151</v>
      </c>
    </row>
    <row r="84" spans="2:12" ht="33.75">
      <c r="B84" s="3">
        <v>81141500</v>
      </c>
      <c r="C84" s="10" t="s">
        <v>300</v>
      </c>
      <c r="D84" s="3" t="s">
        <v>1065</v>
      </c>
      <c r="E84" s="3" t="s">
        <v>188</v>
      </c>
      <c r="F84" s="5" t="s">
        <v>1064</v>
      </c>
      <c r="G84" s="5" t="s">
        <v>43</v>
      </c>
      <c r="H84" s="69">
        <v>60000000</v>
      </c>
      <c r="I84" s="69">
        <v>60000000</v>
      </c>
      <c r="J84" s="6" t="s">
        <v>1152</v>
      </c>
      <c r="K84" s="6" t="s">
        <v>1150</v>
      </c>
      <c r="L84" s="5" t="s">
        <v>1151</v>
      </c>
    </row>
    <row r="85" spans="2:12" ht="33.75">
      <c r="B85" s="3">
        <v>81141500</v>
      </c>
      <c r="C85" s="10" t="s">
        <v>431</v>
      </c>
      <c r="D85" s="3" t="s">
        <v>41</v>
      </c>
      <c r="E85" s="3" t="s">
        <v>202</v>
      </c>
      <c r="F85" s="5" t="s">
        <v>49</v>
      </c>
      <c r="G85" s="5" t="s">
        <v>43</v>
      </c>
      <c r="H85" s="69">
        <v>22000000</v>
      </c>
      <c r="I85" s="69">
        <v>22000000</v>
      </c>
      <c r="J85" s="6" t="s">
        <v>1152</v>
      </c>
      <c r="K85" s="6" t="s">
        <v>1150</v>
      </c>
      <c r="L85" s="5" t="s">
        <v>1151</v>
      </c>
    </row>
    <row r="86" spans="2:12" ht="33.75">
      <c r="B86" s="3">
        <v>81141500</v>
      </c>
      <c r="C86" s="10" t="s">
        <v>432</v>
      </c>
      <c r="D86" s="3" t="s">
        <v>41</v>
      </c>
      <c r="E86" s="3" t="s">
        <v>202</v>
      </c>
      <c r="F86" s="5" t="s">
        <v>49</v>
      </c>
      <c r="G86" s="5" t="s">
        <v>43</v>
      </c>
      <c r="H86" s="69">
        <v>22000000</v>
      </c>
      <c r="I86" s="69">
        <v>22000000</v>
      </c>
      <c r="J86" s="6" t="s">
        <v>1152</v>
      </c>
      <c r="K86" s="6" t="s">
        <v>1150</v>
      </c>
      <c r="L86" s="5" t="s">
        <v>1151</v>
      </c>
    </row>
    <row r="87" spans="2:12" ht="45">
      <c r="B87" s="7">
        <v>81101706</v>
      </c>
      <c r="C87" s="10" t="s">
        <v>276</v>
      </c>
      <c r="D87" s="5" t="s">
        <v>41</v>
      </c>
      <c r="E87" s="5" t="s">
        <v>234</v>
      </c>
      <c r="F87" s="5" t="s">
        <v>49</v>
      </c>
      <c r="G87" s="5" t="s">
        <v>43</v>
      </c>
      <c r="H87" s="69">
        <v>10000000</v>
      </c>
      <c r="I87" s="69">
        <v>10000000</v>
      </c>
      <c r="J87" s="6" t="s">
        <v>1152</v>
      </c>
      <c r="K87" s="6" t="s">
        <v>1150</v>
      </c>
      <c r="L87" s="5" t="s">
        <v>1151</v>
      </c>
    </row>
    <row r="88" spans="2:12" ht="33.75">
      <c r="B88" s="3" t="s">
        <v>236</v>
      </c>
      <c r="C88" s="10" t="s">
        <v>235</v>
      </c>
      <c r="D88" s="3" t="s">
        <v>36</v>
      </c>
      <c r="E88" s="5" t="s">
        <v>202</v>
      </c>
      <c r="F88" s="5" t="s">
        <v>1064</v>
      </c>
      <c r="G88" s="5" t="s">
        <v>43</v>
      </c>
      <c r="H88" s="69">
        <v>15000000</v>
      </c>
      <c r="I88" s="69">
        <v>15000000</v>
      </c>
      <c r="J88" s="6" t="s">
        <v>1152</v>
      </c>
      <c r="K88" s="6" t="s">
        <v>1150</v>
      </c>
      <c r="L88" s="5" t="s">
        <v>1151</v>
      </c>
    </row>
    <row r="89" spans="2:12" ht="33.75">
      <c r="B89" s="3">
        <v>13101500</v>
      </c>
      <c r="C89" s="10" t="s">
        <v>247</v>
      </c>
      <c r="D89" s="3" t="s">
        <v>380</v>
      </c>
      <c r="E89" s="5" t="s">
        <v>197</v>
      </c>
      <c r="F89" s="5" t="s">
        <v>1064</v>
      </c>
      <c r="G89" s="5" t="s">
        <v>43</v>
      </c>
      <c r="H89" s="69">
        <v>18000000</v>
      </c>
      <c r="I89" s="69">
        <v>18000000</v>
      </c>
      <c r="J89" s="6" t="s">
        <v>1152</v>
      </c>
      <c r="K89" s="6" t="s">
        <v>1150</v>
      </c>
      <c r="L89" s="5" t="s">
        <v>1151</v>
      </c>
    </row>
    <row r="90" spans="2:12" ht="33.75">
      <c r="B90" s="3" t="s">
        <v>249</v>
      </c>
      <c r="C90" s="10" t="s">
        <v>248</v>
      </c>
      <c r="D90" s="3" t="s">
        <v>73</v>
      </c>
      <c r="E90" s="5" t="s">
        <v>197</v>
      </c>
      <c r="F90" s="5" t="s">
        <v>1064</v>
      </c>
      <c r="G90" s="5" t="s">
        <v>43</v>
      </c>
      <c r="H90" s="69">
        <v>65000000</v>
      </c>
      <c r="I90" s="69">
        <v>65000000</v>
      </c>
      <c r="J90" s="6" t="s">
        <v>1152</v>
      </c>
      <c r="K90" s="6" t="s">
        <v>1150</v>
      </c>
      <c r="L90" s="5" t="s">
        <v>1151</v>
      </c>
    </row>
    <row r="91" spans="2:12" ht="33.75">
      <c r="B91" s="3" t="s">
        <v>238</v>
      </c>
      <c r="C91" s="10" t="s">
        <v>237</v>
      </c>
      <c r="D91" s="3" t="s">
        <v>36</v>
      </c>
      <c r="E91" s="5" t="s">
        <v>202</v>
      </c>
      <c r="F91" s="5" t="s">
        <v>1064</v>
      </c>
      <c r="G91" s="5" t="s">
        <v>43</v>
      </c>
      <c r="H91" s="69">
        <v>30000000</v>
      </c>
      <c r="I91" s="69">
        <v>30000000</v>
      </c>
      <c r="J91" s="6" t="s">
        <v>1152</v>
      </c>
      <c r="K91" s="6" t="s">
        <v>1150</v>
      </c>
      <c r="L91" s="5" t="s">
        <v>1151</v>
      </c>
    </row>
    <row r="92" spans="2:12" ht="33.75">
      <c r="B92" s="3" t="s">
        <v>251</v>
      </c>
      <c r="C92" s="10" t="s">
        <v>250</v>
      </c>
      <c r="D92" s="3" t="s">
        <v>73</v>
      </c>
      <c r="E92" s="5" t="s">
        <v>197</v>
      </c>
      <c r="F92" s="5" t="s">
        <v>1064</v>
      </c>
      <c r="G92" s="5" t="s">
        <v>43</v>
      </c>
      <c r="H92" s="69">
        <v>25000000</v>
      </c>
      <c r="I92" s="69">
        <v>25000000</v>
      </c>
      <c r="J92" s="6" t="s">
        <v>1152</v>
      </c>
      <c r="K92" s="6" t="s">
        <v>1150</v>
      </c>
      <c r="L92" s="5" t="s">
        <v>1151</v>
      </c>
    </row>
    <row r="93" spans="2:12" ht="33.75">
      <c r="B93" s="3" t="s">
        <v>253</v>
      </c>
      <c r="C93" s="10" t="s">
        <v>252</v>
      </c>
      <c r="D93" s="3" t="s">
        <v>73</v>
      </c>
      <c r="E93" s="5" t="s">
        <v>197</v>
      </c>
      <c r="F93" s="5" t="s">
        <v>1064</v>
      </c>
      <c r="G93" s="5" t="s">
        <v>43</v>
      </c>
      <c r="H93" s="69">
        <v>45000000</v>
      </c>
      <c r="I93" s="69">
        <v>45000000</v>
      </c>
      <c r="J93" s="6" t="s">
        <v>1152</v>
      </c>
      <c r="K93" s="6" t="s">
        <v>1150</v>
      </c>
      <c r="L93" s="5" t="s">
        <v>1151</v>
      </c>
    </row>
    <row r="94" spans="2:12" ht="33.75">
      <c r="B94" s="3">
        <v>23153401</v>
      </c>
      <c r="C94" s="10" t="s">
        <v>254</v>
      </c>
      <c r="D94" s="3" t="s">
        <v>41</v>
      </c>
      <c r="E94" s="5" t="s">
        <v>197</v>
      </c>
      <c r="F94" s="5" t="s">
        <v>1064</v>
      </c>
      <c r="G94" s="5" t="s">
        <v>43</v>
      </c>
      <c r="H94" s="69">
        <v>50000000</v>
      </c>
      <c r="I94" s="69">
        <v>50000000</v>
      </c>
      <c r="J94" s="6" t="s">
        <v>1152</v>
      </c>
      <c r="K94" s="6" t="s">
        <v>1150</v>
      </c>
      <c r="L94" s="5" t="s">
        <v>1151</v>
      </c>
    </row>
    <row r="95" spans="2:12" ht="33.75">
      <c r="B95" s="3" t="s">
        <v>256</v>
      </c>
      <c r="C95" s="10" t="s">
        <v>255</v>
      </c>
      <c r="D95" s="3" t="s">
        <v>41</v>
      </c>
      <c r="E95" s="5" t="s">
        <v>188</v>
      </c>
      <c r="F95" s="5" t="s">
        <v>1064</v>
      </c>
      <c r="G95" s="5" t="s">
        <v>43</v>
      </c>
      <c r="H95" s="69">
        <v>10000000</v>
      </c>
      <c r="I95" s="69">
        <v>10000000</v>
      </c>
      <c r="J95" s="6" t="s">
        <v>1152</v>
      </c>
      <c r="K95" s="6" t="s">
        <v>1150</v>
      </c>
      <c r="L95" s="5" t="s">
        <v>1151</v>
      </c>
    </row>
    <row r="96" spans="2:12" ht="33.75">
      <c r="B96" s="3">
        <v>26121600</v>
      </c>
      <c r="C96" s="10" t="s">
        <v>257</v>
      </c>
      <c r="D96" s="3" t="s">
        <v>41</v>
      </c>
      <c r="E96" s="5" t="s">
        <v>188</v>
      </c>
      <c r="F96" s="5" t="s">
        <v>1064</v>
      </c>
      <c r="G96" s="5" t="s">
        <v>43</v>
      </c>
      <c r="H96" s="69">
        <v>50000000</v>
      </c>
      <c r="I96" s="69">
        <v>50000000</v>
      </c>
      <c r="J96" s="6" t="s">
        <v>1152</v>
      </c>
      <c r="K96" s="6" t="s">
        <v>1150</v>
      </c>
      <c r="L96" s="5" t="s">
        <v>1151</v>
      </c>
    </row>
    <row r="97" spans="2:12" ht="33.75">
      <c r="B97" s="3" t="s">
        <v>259</v>
      </c>
      <c r="C97" s="10" t="s">
        <v>258</v>
      </c>
      <c r="D97" s="3" t="s">
        <v>41</v>
      </c>
      <c r="E97" s="5" t="s">
        <v>188</v>
      </c>
      <c r="F97" s="5" t="s">
        <v>1064</v>
      </c>
      <c r="G97" s="5" t="s">
        <v>43</v>
      </c>
      <c r="H97" s="69">
        <v>60000000</v>
      </c>
      <c r="I97" s="69">
        <v>60000000</v>
      </c>
      <c r="J97" s="6" t="s">
        <v>1152</v>
      </c>
      <c r="K97" s="6" t="s">
        <v>1150</v>
      </c>
      <c r="L97" s="5" t="s">
        <v>1151</v>
      </c>
    </row>
    <row r="98" spans="2:12" ht="33.75">
      <c r="B98" s="7">
        <v>15121500</v>
      </c>
      <c r="C98" s="10" t="s">
        <v>264</v>
      </c>
      <c r="D98" s="3" t="s">
        <v>73</v>
      </c>
      <c r="E98" s="5" t="s">
        <v>197</v>
      </c>
      <c r="F98" s="5" t="s">
        <v>1064</v>
      </c>
      <c r="G98" s="5" t="s">
        <v>43</v>
      </c>
      <c r="H98" s="69">
        <v>40000000</v>
      </c>
      <c r="I98" s="69">
        <v>40000000</v>
      </c>
      <c r="J98" s="6" t="s">
        <v>1152</v>
      </c>
      <c r="K98" s="6" t="s">
        <v>1150</v>
      </c>
      <c r="L98" s="5" t="s">
        <v>1151</v>
      </c>
    </row>
    <row r="99" spans="2:12" ht="33.75">
      <c r="B99" s="7" t="s">
        <v>266</v>
      </c>
      <c r="C99" s="10" t="s">
        <v>265</v>
      </c>
      <c r="D99" s="3" t="s">
        <v>73</v>
      </c>
      <c r="E99" s="5" t="s">
        <v>197</v>
      </c>
      <c r="F99" s="5" t="s">
        <v>1064</v>
      </c>
      <c r="G99" s="5" t="s">
        <v>43</v>
      </c>
      <c r="H99" s="69">
        <v>20000000</v>
      </c>
      <c r="I99" s="69">
        <v>20000000</v>
      </c>
      <c r="J99" s="6" t="s">
        <v>1152</v>
      </c>
      <c r="K99" s="6" t="s">
        <v>1150</v>
      </c>
      <c r="L99" s="5" t="s">
        <v>1151</v>
      </c>
    </row>
    <row r="100" spans="2:12" ht="33.75">
      <c r="B100" s="7">
        <v>40161500</v>
      </c>
      <c r="C100" s="10" t="s">
        <v>267</v>
      </c>
      <c r="D100" s="3" t="s">
        <v>41</v>
      </c>
      <c r="E100" s="5" t="s">
        <v>188</v>
      </c>
      <c r="F100" s="5" t="s">
        <v>1064</v>
      </c>
      <c r="G100" s="5" t="s">
        <v>43</v>
      </c>
      <c r="H100" s="69">
        <v>25000000</v>
      </c>
      <c r="I100" s="69">
        <v>25000000</v>
      </c>
      <c r="J100" s="6" t="s">
        <v>1152</v>
      </c>
      <c r="K100" s="6" t="s">
        <v>1150</v>
      </c>
      <c r="L100" s="5" t="s">
        <v>1151</v>
      </c>
    </row>
    <row r="101" spans="2:12" ht="33.75">
      <c r="B101" s="7" t="s">
        <v>269</v>
      </c>
      <c r="C101" s="10" t="s">
        <v>268</v>
      </c>
      <c r="D101" s="3" t="s">
        <v>73</v>
      </c>
      <c r="E101" s="5" t="s">
        <v>197</v>
      </c>
      <c r="F101" s="5" t="s">
        <v>1064</v>
      </c>
      <c r="G101" s="5" t="s">
        <v>43</v>
      </c>
      <c r="H101" s="69">
        <v>25000000</v>
      </c>
      <c r="I101" s="69">
        <v>25000000</v>
      </c>
      <c r="J101" s="6" t="s">
        <v>1152</v>
      </c>
      <c r="K101" s="6" t="s">
        <v>1150</v>
      </c>
      <c r="L101" s="5" t="s">
        <v>1151</v>
      </c>
    </row>
    <row r="102" spans="2:12" ht="33.75">
      <c r="B102" s="7">
        <v>73152101</v>
      </c>
      <c r="C102" s="10" t="s">
        <v>208</v>
      </c>
      <c r="D102" s="5" t="s">
        <v>36</v>
      </c>
      <c r="E102" s="3" t="s">
        <v>209</v>
      </c>
      <c r="F102" s="5" t="s">
        <v>1064</v>
      </c>
      <c r="G102" s="5" t="s">
        <v>43</v>
      </c>
      <c r="H102" s="69">
        <v>60000000</v>
      </c>
      <c r="I102" s="69">
        <v>60000000</v>
      </c>
      <c r="J102" s="6" t="s">
        <v>1152</v>
      </c>
      <c r="K102" s="6" t="s">
        <v>1150</v>
      </c>
      <c r="L102" s="5" t="s">
        <v>1151</v>
      </c>
    </row>
    <row r="103" spans="2:12" ht="33.75">
      <c r="B103" s="7">
        <v>73151600</v>
      </c>
      <c r="C103" s="10" t="s">
        <v>214</v>
      </c>
      <c r="D103" s="5" t="s">
        <v>1065</v>
      </c>
      <c r="E103" s="5" t="s">
        <v>209</v>
      </c>
      <c r="F103" s="5" t="s">
        <v>1064</v>
      </c>
      <c r="G103" s="5" t="s">
        <v>43</v>
      </c>
      <c r="H103" s="69">
        <v>55000000</v>
      </c>
      <c r="I103" s="69">
        <v>55000000</v>
      </c>
      <c r="J103" s="6" t="s">
        <v>1152</v>
      </c>
      <c r="K103" s="6" t="s">
        <v>1150</v>
      </c>
      <c r="L103" s="5" t="s">
        <v>1151</v>
      </c>
    </row>
    <row r="104" spans="2:12" ht="33.75">
      <c r="B104" s="7" t="s">
        <v>240</v>
      </c>
      <c r="C104" s="3" t="s">
        <v>239</v>
      </c>
      <c r="D104" s="3" t="s">
        <v>380</v>
      </c>
      <c r="E104" s="3" t="s">
        <v>199</v>
      </c>
      <c r="F104" s="5" t="s">
        <v>33</v>
      </c>
      <c r="G104" s="5" t="s">
        <v>43</v>
      </c>
      <c r="H104" s="69">
        <v>100000000</v>
      </c>
      <c r="I104" s="69">
        <v>100000000</v>
      </c>
      <c r="J104" s="6" t="s">
        <v>1152</v>
      </c>
      <c r="K104" s="6" t="s">
        <v>1150</v>
      </c>
      <c r="L104" s="5" t="s">
        <v>1151</v>
      </c>
    </row>
    <row r="105" spans="2:12" ht="33.75">
      <c r="B105" s="7">
        <v>47132101</v>
      </c>
      <c r="C105" s="10" t="s">
        <v>307</v>
      </c>
      <c r="D105" s="5" t="s">
        <v>36</v>
      </c>
      <c r="E105" s="5" t="s">
        <v>202</v>
      </c>
      <c r="F105" s="5" t="s">
        <v>1064</v>
      </c>
      <c r="G105" s="5" t="s">
        <v>43</v>
      </c>
      <c r="H105" s="69">
        <v>12000000</v>
      </c>
      <c r="I105" s="69">
        <v>12000000</v>
      </c>
      <c r="J105" s="6" t="s">
        <v>1152</v>
      </c>
      <c r="K105" s="6" t="s">
        <v>1150</v>
      </c>
      <c r="L105" s="5" t="s">
        <v>1151</v>
      </c>
    </row>
    <row r="106" spans="2:12" ht="33.75">
      <c r="B106" s="7">
        <v>23181500</v>
      </c>
      <c r="C106" s="10" t="s">
        <v>433</v>
      </c>
      <c r="D106" s="3" t="s">
        <v>380</v>
      </c>
      <c r="E106" s="3" t="s">
        <v>199</v>
      </c>
      <c r="F106" s="5" t="s">
        <v>1064</v>
      </c>
      <c r="G106" s="5" t="s">
        <v>43</v>
      </c>
      <c r="H106" s="69">
        <v>20000000</v>
      </c>
      <c r="I106" s="69">
        <v>20000000</v>
      </c>
      <c r="J106" s="6" t="s">
        <v>1152</v>
      </c>
      <c r="K106" s="6" t="s">
        <v>1150</v>
      </c>
      <c r="L106" s="5" t="s">
        <v>1151</v>
      </c>
    </row>
    <row r="107" spans="2:12" ht="33.75">
      <c r="B107" s="7">
        <v>80101500</v>
      </c>
      <c r="C107" s="10" t="s">
        <v>213</v>
      </c>
      <c r="D107" s="5" t="s">
        <v>36</v>
      </c>
      <c r="E107" s="3" t="s">
        <v>202</v>
      </c>
      <c r="F107" s="5" t="s">
        <v>1064</v>
      </c>
      <c r="G107" s="5" t="s">
        <v>43</v>
      </c>
      <c r="H107" s="69">
        <v>210000000</v>
      </c>
      <c r="I107" s="69">
        <v>210000000</v>
      </c>
      <c r="J107" s="6" t="s">
        <v>1152</v>
      </c>
      <c r="K107" s="6" t="s">
        <v>1150</v>
      </c>
      <c r="L107" s="5" t="s">
        <v>1151</v>
      </c>
    </row>
    <row r="108" spans="2:12" ht="33.75">
      <c r="B108" s="3" t="s">
        <v>246</v>
      </c>
      <c r="C108" s="13" t="s">
        <v>245</v>
      </c>
      <c r="D108" s="13" t="s">
        <v>36</v>
      </c>
      <c r="E108" s="5" t="s">
        <v>188</v>
      </c>
      <c r="F108" s="5" t="s">
        <v>49</v>
      </c>
      <c r="G108" s="5" t="s">
        <v>43</v>
      </c>
      <c r="H108" s="69">
        <v>60000000</v>
      </c>
      <c r="I108" s="69">
        <v>60000000</v>
      </c>
      <c r="J108" s="6" t="s">
        <v>1152</v>
      </c>
      <c r="K108" s="6" t="s">
        <v>1150</v>
      </c>
      <c r="L108" s="5" t="s">
        <v>1151</v>
      </c>
    </row>
    <row r="109" spans="2:12" ht="33.75">
      <c r="B109" s="3" t="s">
        <v>262</v>
      </c>
      <c r="C109" s="10" t="s">
        <v>261</v>
      </c>
      <c r="D109" s="3" t="s">
        <v>73</v>
      </c>
      <c r="E109" s="5" t="s">
        <v>197</v>
      </c>
      <c r="F109" s="5" t="s">
        <v>1064</v>
      </c>
      <c r="G109" s="5" t="s">
        <v>43</v>
      </c>
      <c r="H109" s="69">
        <v>7000000</v>
      </c>
      <c r="I109" s="69">
        <v>7000000</v>
      </c>
      <c r="J109" s="6" t="s">
        <v>1152</v>
      </c>
      <c r="K109" s="6" t="s">
        <v>1150</v>
      </c>
      <c r="L109" s="5" t="s">
        <v>1151</v>
      </c>
    </row>
    <row r="110" spans="2:12" ht="33.75">
      <c r="B110" s="7" t="s">
        <v>207</v>
      </c>
      <c r="C110" s="10" t="s">
        <v>263</v>
      </c>
      <c r="D110" s="3" t="s">
        <v>73</v>
      </c>
      <c r="E110" s="5" t="s">
        <v>197</v>
      </c>
      <c r="F110" s="5" t="s">
        <v>1064</v>
      </c>
      <c r="G110" s="5" t="s">
        <v>43</v>
      </c>
      <c r="H110" s="69">
        <v>40000000</v>
      </c>
      <c r="I110" s="69">
        <v>40000000</v>
      </c>
      <c r="J110" s="6" t="s">
        <v>1152</v>
      </c>
      <c r="K110" s="6" t="s">
        <v>1150</v>
      </c>
      <c r="L110" s="5" t="s">
        <v>1151</v>
      </c>
    </row>
    <row r="111" spans="2:12" ht="33.75">
      <c r="B111" s="7">
        <v>81101600</v>
      </c>
      <c r="C111" s="10" t="s">
        <v>434</v>
      </c>
      <c r="D111" s="3" t="s">
        <v>73</v>
      </c>
      <c r="E111" s="5" t="s">
        <v>197</v>
      </c>
      <c r="F111" s="5" t="s">
        <v>33</v>
      </c>
      <c r="G111" s="5" t="s">
        <v>43</v>
      </c>
      <c r="H111" s="69">
        <v>150000000</v>
      </c>
      <c r="I111" s="69">
        <v>150000000</v>
      </c>
      <c r="J111" s="6" t="s">
        <v>1152</v>
      </c>
      <c r="K111" s="6" t="s">
        <v>1150</v>
      </c>
      <c r="L111" s="5" t="s">
        <v>1151</v>
      </c>
    </row>
    <row r="112" spans="2:12" ht="33.75">
      <c r="B112" s="3" t="s">
        <v>297</v>
      </c>
      <c r="C112" s="4" t="s">
        <v>435</v>
      </c>
      <c r="D112" s="3" t="s">
        <v>380</v>
      </c>
      <c r="E112" s="3" t="s">
        <v>188</v>
      </c>
      <c r="F112" s="5" t="s">
        <v>1064</v>
      </c>
      <c r="G112" s="5" t="s">
        <v>43</v>
      </c>
      <c r="H112" s="69">
        <v>58000000</v>
      </c>
      <c r="I112" s="69">
        <v>58000000</v>
      </c>
      <c r="J112" s="6" t="s">
        <v>1152</v>
      </c>
      <c r="K112" s="6" t="s">
        <v>1150</v>
      </c>
      <c r="L112" s="5" t="s">
        <v>1151</v>
      </c>
    </row>
    <row r="113" spans="2:12" ht="33.75">
      <c r="B113" s="7">
        <v>27112200</v>
      </c>
      <c r="C113" s="10" t="s">
        <v>436</v>
      </c>
      <c r="D113" s="5" t="s">
        <v>73</v>
      </c>
      <c r="E113" s="5" t="s">
        <v>197</v>
      </c>
      <c r="F113" s="5" t="s">
        <v>1064</v>
      </c>
      <c r="G113" s="5" t="s">
        <v>43</v>
      </c>
      <c r="H113" s="69">
        <v>15000000</v>
      </c>
      <c r="I113" s="69">
        <v>15000000</v>
      </c>
      <c r="J113" s="6" t="s">
        <v>1152</v>
      </c>
      <c r="K113" s="6" t="s">
        <v>1150</v>
      </c>
      <c r="L113" s="5" t="s">
        <v>1151</v>
      </c>
    </row>
    <row r="114" spans="2:12" ht="33.75">
      <c r="B114" s="7">
        <v>27112200</v>
      </c>
      <c r="C114" s="10" t="s">
        <v>437</v>
      </c>
      <c r="D114" s="5" t="s">
        <v>73</v>
      </c>
      <c r="E114" s="5" t="s">
        <v>197</v>
      </c>
      <c r="F114" s="5" t="s">
        <v>33</v>
      </c>
      <c r="G114" s="5" t="s">
        <v>43</v>
      </c>
      <c r="H114" s="69">
        <v>80000000</v>
      </c>
      <c r="I114" s="69">
        <v>80000000</v>
      </c>
      <c r="J114" s="6" t="s">
        <v>1152</v>
      </c>
      <c r="K114" s="6" t="s">
        <v>1150</v>
      </c>
      <c r="L114" s="5" t="s">
        <v>1151</v>
      </c>
    </row>
    <row r="115" spans="2:12" ht="33.75">
      <c r="B115" s="7">
        <v>55101500</v>
      </c>
      <c r="C115" s="5" t="s">
        <v>292</v>
      </c>
      <c r="D115" s="5" t="s">
        <v>36</v>
      </c>
      <c r="E115" s="5" t="s">
        <v>202</v>
      </c>
      <c r="F115" s="5" t="s">
        <v>49</v>
      </c>
      <c r="G115" s="5" t="s">
        <v>43</v>
      </c>
      <c r="H115" s="69">
        <v>2200000</v>
      </c>
      <c r="I115" s="69">
        <v>2200000</v>
      </c>
      <c r="J115" s="6" t="s">
        <v>1152</v>
      </c>
      <c r="K115" s="6" t="s">
        <v>1150</v>
      </c>
      <c r="L115" s="5" t="s">
        <v>1151</v>
      </c>
    </row>
    <row r="116" spans="2:12" ht="33.75">
      <c r="B116" s="7" t="s">
        <v>304</v>
      </c>
      <c r="C116" s="13" t="s">
        <v>305</v>
      </c>
      <c r="D116" s="5" t="s">
        <v>41</v>
      </c>
      <c r="E116" s="9" t="s">
        <v>202</v>
      </c>
      <c r="F116" s="5" t="s">
        <v>1064</v>
      </c>
      <c r="G116" s="5" t="s">
        <v>43</v>
      </c>
      <c r="H116" s="69">
        <v>40000000</v>
      </c>
      <c r="I116" s="69">
        <v>40000000</v>
      </c>
      <c r="J116" s="6" t="s">
        <v>1152</v>
      </c>
      <c r="K116" s="6" t="s">
        <v>1150</v>
      </c>
      <c r="L116" s="5" t="s">
        <v>1151</v>
      </c>
    </row>
    <row r="117" spans="2:12" ht="33.75">
      <c r="B117" s="7" t="s">
        <v>207</v>
      </c>
      <c r="C117" s="10" t="s">
        <v>204</v>
      </c>
      <c r="D117" s="5" t="s">
        <v>380</v>
      </c>
      <c r="E117" s="3" t="s">
        <v>202</v>
      </c>
      <c r="F117" s="5" t="s">
        <v>1064</v>
      </c>
      <c r="G117" s="5" t="s">
        <v>43</v>
      </c>
      <c r="H117" s="69">
        <v>35000000</v>
      </c>
      <c r="I117" s="69">
        <v>35000000</v>
      </c>
      <c r="J117" s="6" t="s">
        <v>1152</v>
      </c>
      <c r="K117" s="6" t="s">
        <v>1150</v>
      </c>
      <c r="L117" s="5" t="s">
        <v>1151</v>
      </c>
    </row>
    <row r="118" spans="2:12" ht="33.75">
      <c r="B118" s="7" t="s">
        <v>290</v>
      </c>
      <c r="C118" s="13" t="s">
        <v>291</v>
      </c>
      <c r="D118" s="5" t="s">
        <v>41</v>
      </c>
      <c r="E118" s="9" t="s">
        <v>197</v>
      </c>
      <c r="F118" s="5" t="s">
        <v>1064</v>
      </c>
      <c r="G118" s="5" t="s">
        <v>43</v>
      </c>
      <c r="H118" s="69">
        <v>60000000</v>
      </c>
      <c r="I118" s="69">
        <v>60000000</v>
      </c>
      <c r="J118" s="6" t="s">
        <v>1152</v>
      </c>
      <c r="K118" s="6" t="s">
        <v>1150</v>
      </c>
      <c r="L118" s="5" t="s">
        <v>1151</v>
      </c>
    </row>
    <row r="119" spans="2:12" ht="33.75">
      <c r="B119" s="7" t="s">
        <v>301</v>
      </c>
      <c r="C119" s="3" t="s">
        <v>302</v>
      </c>
      <c r="D119" s="5" t="s">
        <v>73</v>
      </c>
      <c r="E119" s="9" t="s">
        <v>209</v>
      </c>
      <c r="F119" s="5" t="s">
        <v>1064</v>
      </c>
      <c r="G119" s="5" t="s">
        <v>43</v>
      </c>
      <c r="H119" s="69">
        <v>8000000</v>
      </c>
      <c r="I119" s="69">
        <v>8000000</v>
      </c>
      <c r="J119" s="6" t="s">
        <v>1152</v>
      </c>
      <c r="K119" s="6" t="s">
        <v>1150</v>
      </c>
      <c r="L119" s="5" t="s">
        <v>1151</v>
      </c>
    </row>
    <row r="120" spans="2:12" ht="33.75">
      <c r="B120" s="7">
        <v>77111600</v>
      </c>
      <c r="C120" s="10" t="s">
        <v>438</v>
      </c>
      <c r="D120" s="5" t="s">
        <v>73</v>
      </c>
      <c r="E120" s="9" t="s">
        <v>209</v>
      </c>
      <c r="F120" s="5" t="s">
        <v>1064</v>
      </c>
      <c r="G120" s="5" t="s">
        <v>43</v>
      </c>
      <c r="H120" s="69">
        <v>15000000</v>
      </c>
      <c r="I120" s="69">
        <v>15000000</v>
      </c>
      <c r="J120" s="6" t="s">
        <v>1152</v>
      </c>
      <c r="K120" s="6" t="s">
        <v>1150</v>
      </c>
      <c r="L120" s="5" t="s">
        <v>1151</v>
      </c>
    </row>
    <row r="121" spans="2:12" ht="33.75">
      <c r="B121" s="7">
        <v>50202200</v>
      </c>
      <c r="C121" s="4" t="s">
        <v>215</v>
      </c>
      <c r="D121" s="5" t="s">
        <v>41</v>
      </c>
      <c r="E121" s="5" t="s">
        <v>209</v>
      </c>
      <c r="F121" s="5" t="s">
        <v>49</v>
      </c>
      <c r="G121" s="5" t="s">
        <v>43</v>
      </c>
      <c r="H121" s="69">
        <v>880000000</v>
      </c>
      <c r="I121" s="69">
        <v>880000000</v>
      </c>
      <c r="J121" s="6" t="s">
        <v>1152</v>
      </c>
      <c r="K121" s="6" t="s">
        <v>1150</v>
      </c>
      <c r="L121" s="5" t="s">
        <v>1151</v>
      </c>
    </row>
    <row r="122" spans="2:12" ht="33.75">
      <c r="B122" s="3">
        <v>24101600</v>
      </c>
      <c r="C122" s="4" t="s">
        <v>439</v>
      </c>
      <c r="D122" s="3" t="s">
        <v>41</v>
      </c>
      <c r="E122" s="5" t="s">
        <v>209</v>
      </c>
      <c r="F122" s="5" t="s">
        <v>33</v>
      </c>
      <c r="G122" s="5" t="s">
        <v>34</v>
      </c>
      <c r="H122" s="69">
        <v>200000000</v>
      </c>
      <c r="I122" s="69">
        <v>200000000</v>
      </c>
      <c r="J122" s="6" t="s">
        <v>1152</v>
      </c>
      <c r="K122" s="6" t="s">
        <v>1150</v>
      </c>
      <c r="L122" s="5" t="s">
        <v>1151</v>
      </c>
    </row>
    <row r="123" spans="2:12" ht="33.75">
      <c r="B123" s="3">
        <v>23181500</v>
      </c>
      <c r="C123" s="4" t="s">
        <v>440</v>
      </c>
      <c r="D123" s="3" t="s">
        <v>41</v>
      </c>
      <c r="E123" s="5" t="s">
        <v>209</v>
      </c>
      <c r="F123" s="5" t="s">
        <v>33</v>
      </c>
      <c r="G123" s="5" t="s">
        <v>34</v>
      </c>
      <c r="H123" s="69">
        <v>800000000</v>
      </c>
      <c r="I123" s="69">
        <v>800000000</v>
      </c>
      <c r="J123" s="6" t="s">
        <v>1152</v>
      </c>
      <c r="K123" s="6" t="s">
        <v>1150</v>
      </c>
      <c r="L123" s="5" t="s">
        <v>1151</v>
      </c>
    </row>
    <row r="124" spans="2:12" ht="33.75">
      <c r="B124" s="3">
        <v>80141618</v>
      </c>
      <c r="C124" s="4" t="s">
        <v>348</v>
      </c>
      <c r="D124" s="3" t="s">
        <v>153</v>
      </c>
      <c r="E124" s="5" t="s">
        <v>1066</v>
      </c>
      <c r="F124" s="5" t="s">
        <v>33</v>
      </c>
      <c r="G124" s="5" t="s">
        <v>43</v>
      </c>
      <c r="H124" s="69">
        <v>1308515520</v>
      </c>
      <c r="I124" s="69">
        <v>1308515520</v>
      </c>
      <c r="J124" s="6" t="s">
        <v>1152</v>
      </c>
      <c r="K124" s="6" t="s">
        <v>1150</v>
      </c>
      <c r="L124" s="5" t="s">
        <v>1151</v>
      </c>
    </row>
    <row r="125" spans="2:12" ht="33.75">
      <c r="B125" s="3" t="s">
        <v>349</v>
      </c>
      <c r="C125" s="4" t="s">
        <v>350</v>
      </c>
      <c r="D125" s="3" t="s">
        <v>36</v>
      </c>
      <c r="E125" s="5" t="s">
        <v>234</v>
      </c>
      <c r="F125" s="5" t="s">
        <v>33</v>
      </c>
      <c r="G125" s="5" t="s">
        <v>43</v>
      </c>
      <c r="H125" s="69">
        <v>220000000</v>
      </c>
      <c r="I125" s="69">
        <v>220000000</v>
      </c>
      <c r="J125" s="6" t="s">
        <v>1152</v>
      </c>
      <c r="K125" s="6" t="s">
        <v>1150</v>
      </c>
      <c r="L125" s="5" t="s">
        <v>1151</v>
      </c>
    </row>
    <row r="126" spans="2:12" ht="33.75">
      <c r="B126" s="3" t="s">
        <v>349</v>
      </c>
      <c r="C126" s="4" t="s">
        <v>351</v>
      </c>
      <c r="D126" s="3" t="s">
        <v>41</v>
      </c>
      <c r="E126" s="5" t="s">
        <v>209</v>
      </c>
      <c r="F126" s="5" t="s">
        <v>1064</v>
      </c>
      <c r="G126" s="5" t="s">
        <v>43</v>
      </c>
      <c r="H126" s="69">
        <v>56727336</v>
      </c>
      <c r="I126" s="69">
        <v>56727336</v>
      </c>
      <c r="J126" s="6" t="s">
        <v>1152</v>
      </c>
      <c r="K126" s="6" t="s">
        <v>1150</v>
      </c>
      <c r="L126" s="5" t="s">
        <v>1151</v>
      </c>
    </row>
    <row r="127" spans="2:12" ht="33.75">
      <c r="B127" s="3" t="s">
        <v>1322</v>
      </c>
      <c r="C127" s="4" t="s">
        <v>352</v>
      </c>
      <c r="D127" s="3" t="s">
        <v>36</v>
      </c>
      <c r="E127" s="5" t="s">
        <v>202</v>
      </c>
      <c r="F127" s="5" t="s">
        <v>33</v>
      </c>
      <c r="G127" s="5" t="s">
        <v>43</v>
      </c>
      <c r="H127" s="69">
        <v>208000008</v>
      </c>
      <c r="I127" s="69">
        <v>208000008</v>
      </c>
      <c r="J127" s="6" t="s">
        <v>1152</v>
      </c>
      <c r="K127" s="6" t="s">
        <v>1150</v>
      </c>
      <c r="L127" s="5" t="s">
        <v>1151</v>
      </c>
    </row>
    <row r="128" spans="2:12" ht="33.75">
      <c r="B128" s="3" t="s">
        <v>353</v>
      </c>
      <c r="C128" s="4" t="s">
        <v>354</v>
      </c>
      <c r="D128" s="3" t="s">
        <v>36</v>
      </c>
      <c r="E128" s="5" t="s">
        <v>314</v>
      </c>
      <c r="F128" s="5" t="s">
        <v>49</v>
      </c>
      <c r="G128" s="5" t="s">
        <v>43</v>
      </c>
      <c r="H128" s="69">
        <v>1000000000</v>
      </c>
      <c r="I128" s="69">
        <v>1000000000</v>
      </c>
      <c r="J128" s="6" t="s">
        <v>1152</v>
      </c>
      <c r="K128" s="6" t="s">
        <v>1150</v>
      </c>
      <c r="L128" s="5" t="s">
        <v>1151</v>
      </c>
    </row>
    <row r="129" spans="2:12" ht="33.75">
      <c r="B129" s="3" t="s">
        <v>353</v>
      </c>
      <c r="C129" s="4" t="s">
        <v>355</v>
      </c>
      <c r="D129" s="3" t="s">
        <v>36</v>
      </c>
      <c r="E129" s="5" t="s">
        <v>314</v>
      </c>
      <c r="F129" s="5" t="s">
        <v>49</v>
      </c>
      <c r="G129" s="5" t="s">
        <v>43</v>
      </c>
      <c r="H129" s="69">
        <v>850000000</v>
      </c>
      <c r="I129" s="69">
        <v>850000000</v>
      </c>
      <c r="J129" s="6" t="s">
        <v>1152</v>
      </c>
      <c r="K129" s="6" t="s">
        <v>1150</v>
      </c>
      <c r="L129" s="5" t="s">
        <v>1151</v>
      </c>
    </row>
    <row r="130" spans="2:12" ht="33.75">
      <c r="B130" s="3">
        <v>82101503</v>
      </c>
      <c r="C130" s="4" t="s">
        <v>356</v>
      </c>
      <c r="D130" s="3" t="s">
        <v>36</v>
      </c>
      <c r="E130" s="5" t="s">
        <v>314</v>
      </c>
      <c r="F130" s="5" t="s">
        <v>49</v>
      </c>
      <c r="G130" s="5" t="s">
        <v>43</v>
      </c>
      <c r="H130" s="69">
        <v>450000000</v>
      </c>
      <c r="I130" s="69">
        <v>450000000</v>
      </c>
      <c r="J130" s="6" t="s">
        <v>1152</v>
      </c>
      <c r="K130" s="6" t="s">
        <v>1150</v>
      </c>
      <c r="L130" s="5" t="s">
        <v>1151</v>
      </c>
    </row>
    <row r="131" spans="2:12" ht="33.75">
      <c r="B131" s="3" t="s">
        <v>357</v>
      </c>
      <c r="C131" s="4" t="s">
        <v>358</v>
      </c>
      <c r="D131" s="3" t="s">
        <v>36</v>
      </c>
      <c r="E131" s="5" t="s">
        <v>314</v>
      </c>
      <c r="F131" s="5" t="s">
        <v>49</v>
      </c>
      <c r="G131" s="5" t="s">
        <v>43</v>
      </c>
      <c r="H131" s="69">
        <v>450000000</v>
      </c>
      <c r="I131" s="69">
        <v>450000000</v>
      </c>
      <c r="J131" s="6" t="s">
        <v>1152</v>
      </c>
      <c r="K131" s="6" t="s">
        <v>1150</v>
      </c>
      <c r="L131" s="5" t="s">
        <v>1151</v>
      </c>
    </row>
    <row r="132" spans="2:12" ht="33.75">
      <c r="B132" s="3">
        <v>82101503</v>
      </c>
      <c r="C132" s="4" t="s">
        <v>359</v>
      </c>
      <c r="D132" s="3" t="s">
        <v>36</v>
      </c>
      <c r="E132" s="5" t="s">
        <v>314</v>
      </c>
      <c r="F132" s="5" t="s">
        <v>49</v>
      </c>
      <c r="G132" s="5" t="s">
        <v>43</v>
      </c>
      <c r="H132" s="69">
        <v>200000000</v>
      </c>
      <c r="I132" s="69">
        <v>200000000</v>
      </c>
      <c r="J132" s="6" t="s">
        <v>1152</v>
      </c>
      <c r="K132" s="6" t="s">
        <v>1150</v>
      </c>
      <c r="L132" s="5" t="s">
        <v>1151</v>
      </c>
    </row>
    <row r="133" spans="2:12" ht="33.75">
      <c r="B133" s="3">
        <v>82101601</v>
      </c>
      <c r="C133" s="4" t="s">
        <v>360</v>
      </c>
      <c r="D133" s="3" t="s">
        <v>36</v>
      </c>
      <c r="E133" s="5" t="s">
        <v>314</v>
      </c>
      <c r="F133" s="5" t="s">
        <v>49</v>
      </c>
      <c r="G133" s="5" t="s">
        <v>43</v>
      </c>
      <c r="H133" s="69">
        <v>800000000</v>
      </c>
      <c r="I133" s="69">
        <v>800000000</v>
      </c>
      <c r="J133" s="6" t="s">
        <v>1152</v>
      </c>
      <c r="K133" s="6" t="s">
        <v>1150</v>
      </c>
      <c r="L133" s="5" t="s">
        <v>1151</v>
      </c>
    </row>
    <row r="134" spans="2:12" ht="33.75">
      <c r="B134" s="3">
        <v>82101601</v>
      </c>
      <c r="C134" s="4" t="s">
        <v>361</v>
      </c>
      <c r="D134" s="3" t="s">
        <v>36</v>
      </c>
      <c r="E134" s="5" t="s">
        <v>314</v>
      </c>
      <c r="F134" s="5" t="s">
        <v>49</v>
      </c>
      <c r="G134" s="5" t="s">
        <v>43</v>
      </c>
      <c r="H134" s="69">
        <v>900000000</v>
      </c>
      <c r="I134" s="69">
        <v>900000000</v>
      </c>
      <c r="J134" s="6" t="s">
        <v>1152</v>
      </c>
      <c r="K134" s="6" t="s">
        <v>1150</v>
      </c>
      <c r="L134" s="5" t="s">
        <v>1151</v>
      </c>
    </row>
    <row r="135" spans="2:12" ht="33.75">
      <c r="B135" s="3">
        <v>82101601</v>
      </c>
      <c r="C135" s="4" t="s">
        <v>362</v>
      </c>
      <c r="D135" s="3" t="s">
        <v>36</v>
      </c>
      <c r="E135" s="5" t="s">
        <v>314</v>
      </c>
      <c r="F135" s="5" t="s">
        <v>49</v>
      </c>
      <c r="G135" s="5" t="s">
        <v>43</v>
      </c>
      <c r="H135" s="69">
        <v>800000000</v>
      </c>
      <c r="I135" s="69">
        <v>800000000</v>
      </c>
      <c r="J135" s="6" t="s">
        <v>1152</v>
      </c>
      <c r="K135" s="6" t="s">
        <v>1150</v>
      </c>
      <c r="L135" s="5" t="s">
        <v>1151</v>
      </c>
    </row>
    <row r="136" spans="2:12" ht="33.75">
      <c r="B136" s="3">
        <v>82101502</v>
      </c>
      <c r="C136" s="4" t="s">
        <v>363</v>
      </c>
      <c r="D136" s="3" t="s">
        <v>36</v>
      </c>
      <c r="E136" s="5" t="s">
        <v>314</v>
      </c>
      <c r="F136" s="5" t="s">
        <v>49</v>
      </c>
      <c r="G136" s="5" t="s">
        <v>43</v>
      </c>
      <c r="H136" s="69">
        <v>400000000</v>
      </c>
      <c r="I136" s="69">
        <v>400000000</v>
      </c>
      <c r="J136" s="6" t="s">
        <v>1152</v>
      </c>
      <c r="K136" s="6" t="s">
        <v>1150</v>
      </c>
      <c r="L136" s="5" t="s">
        <v>1151</v>
      </c>
    </row>
    <row r="137" spans="2:12" ht="33.75">
      <c r="B137" s="3">
        <v>82101502</v>
      </c>
      <c r="C137" s="4" t="s">
        <v>364</v>
      </c>
      <c r="D137" s="3" t="s">
        <v>36</v>
      </c>
      <c r="E137" s="5" t="s">
        <v>314</v>
      </c>
      <c r="F137" s="5" t="s">
        <v>49</v>
      </c>
      <c r="G137" s="5" t="s">
        <v>43</v>
      </c>
      <c r="H137" s="69">
        <v>400000000</v>
      </c>
      <c r="I137" s="69">
        <v>400000000</v>
      </c>
      <c r="J137" s="6" t="s">
        <v>1152</v>
      </c>
      <c r="K137" s="6" t="s">
        <v>1150</v>
      </c>
      <c r="L137" s="5" t="s">
        <v>1151</v>
      </c>
    </row>
    <row r="138" spans="2:12" ht="33.75">
      <c r="B138" s="3">
        <v>82101502</v>
      </c>
      <c r="C138" s="4" t="s">
        <v>441</v>
      </c>
      <c r="D138" s="3" t="s">
        <v>36</v>
      </c>
      <c r="E138" s="5" t="s">
        <v>182</v>
      </c>
      <c r="F138" s="5" t="s">
        <v>49</v>
      </c>
      <c r="G138" s="5" t="s">
        <v>43</v>
      </c>
      <c r="H138" s="69">
        <v>300000000</v>
      </c>
      <c r="I138" s="69">
        <v>300000000</v>
      </c>
      <c r="J138" s="6" t="s">
        <v>1152</v>
      </c>
      <c r="K138" s="6" t="s">
        <v>1150</v>
      </c>
      <c r="L138" s="5" t="s">
        <v>1151</v>
      </c>
    </row>
    <row r="139" spans="2:12" ht="33.75">
      <c r="B139" s="3" t="s">
        <v>1322</v>
      </c>
      <c r="C139" s="4" t="s">
        <v>442</v>
      </c>
      <c r="D139" s="3" t="s">
        <v>55</v>
      </c>
      <c r="E139" s="5" t="s">
        <v>182</v>
      </c>
      <c r="F139" s="5" t="s">
        <v>49</v>
      </c>
      <c r="G139" s="5" t="s">
        <v>43</v>
      </c>
      <c r="H139" s="69">
        <v>3018009127</v>
      </c>
      <c r="I139" s="69">
        <v>3018009127</v>
      </c>
      <c r="J139" s="6" t="s">
        <v>1152</v>
      </c>
      <c r="K139" s="6" t="s">
        <v>1150</v>
      </c>
      <c r="L139" s="5" t="s">
        <v>1151</v>
      </c>
    </row>
    <row r="140" spans="2:12" ht="33.75">
      <c r="B140" s="3" t="s">
        <v>1322</v>
      </c>
      <c r="C140" s="4" t="s">
        <v>365</v>
      </c>
      <c r="D140" s="3" t="s">
        <v>73</v>
      </c>
      <c r="E140" s="5" t="s">
        <v>185</v>
      </c>
      <c r="F140" s="3" t="s">
        <v>58</v>
      </c>
      <c r="G140" s="5" t="s">
        <v>43</v>
      </c>
      <c r="H140" s="69">
        <v>1131840000</v>
      </c>
      <c r="I140" s="69">
        <v>1131840000</v>
      </c>
      <c r="J140" s="6" t="s">
        <v>1152</v>
      </c>
      <c r="K140" s="6" t="s">
        <v>1150</v>
      </c>
      <c r="L140" s="5" t="s">
        <v>1151</v>
      </c>
    </row>
    <row r="141" spans="2:12" ht="33.75">
      <c r="B141" s="3" t="s">
        <v>1322</v>
      </c>
      <c r="C141" s="4" t="s">
        <v>443</v>
      </c>
      <c r="D141" s="3" t="s">
        <v>55</v>
      </c>
      <c r="E141" s="5" t="s">
        <v>182</v>
      </c>
      <c r="F141" s="5" t="s">
        <v>49</v>
      </c>
      <c r="G141" s="5" t="s">
        <v>43</v>
      </c>
      <c r="H141" s="69">
        <v>1300000000</v>
      </c>
      <c r="I141" s="69">
        <v>1300000000</v>
      </c>
      <c r="J141" s="6" t="s">
        <v>1152</v>
      </c>
      <c r="K141" s="6" t="s">
        <v>1150</v>
      </c>
      <c r="L141" s="5" t="s">
        <v>1151</v>
      </c>
    </row>
    <row r="142" spans="2:12" ht="33.75">
      <c r="B142" s="3" t="s">
        <v>1322</v>
      </c>
      <c r="C142" s="4" t="s">
        <v>444</v>
      </c>
      <c r="D142" s="3" t="s">
        <v>55</v>
      </c>
      <c r="E142" s="5" t="s">
        <v>202</v>
      </c>
      <c r="F142" s="3" t="s">
        <v>58</v>
      </c>
      <c r="G142" s="5" t="s">
        <v>43</v>
      </c>
      <c r="H142" s="69">
        <v>2150297048</v>
      </c>
      <c r="I142" s="69">
        <v>2150297048</v>
      </c>
      <c r="J142" s="6" t="s">
        <v>1152</v>
      </c>
      <c r="K142" s="6" t="s">
        <v>1150</v>
      </c>
      <c r="L142" s="5" t="s">
        <v>1151</v>
      </c>
    </row>
    <row r="143" spans="2:12" ht="45">
      <c r="B143" s="3" t="s">
        <v>1322</v>
      </c>
      <c r="C143" s="4" t="s">
        <v>445</v>
      </c>
      <c r="D143" s="3" t="s">
        <v>55</v>
      </c>
      <c r="E143" s="5" t="s">
        <v>202</v>
      </c>
      <c r="F143" s="3" t="s">
        <v>58</v>
      </c>
      <c r="G143" s="5" t="s">
        <v>43</v>
      </c>
      <c r="H143" s="69">
        <v>3328976358</v>
      </c>
      <c r="I143" s="69">
        <v>3328976358</v>
      </c>
      <c r="J143" s="6" t="s">
        <v>1152</v>
      </c>
      <c r="K143" s="6" t="s">
        <v>1150</v>
      </c>
      <c r="L143" s="5" t="s">
        <v>1151</v>
      </c>
    </row>
    <row r="144" spans="2:12" ht="33.75">
      <c r="B144" s="3" t="s">
        <v>1322</v>
      </c>
      <c r="C144" s="4" t="s">
        <v>446</v>
      </c>
      <c r="D144" s="3" t="s">
        <v>55</v>
      </c>
      <c r="E144" s="5" t="s">
        <v>202</v>
      </c>
      <c r="F144" s="3" t="s">
        <v>58</v>
      </c>
      <c r="G144" s="5" t="s">
        <v>43</v>
      </c>
      <c r="H144" s="69">
        <v>1021401600</v>
      </c>
      <c r="I144" s="69">
        <v>1021401600</v>
      </c>
      <c r="J144" s="6" t="s">
        <v>1152</v>
      </c>
      <c r="K144" s="6" t="s">
        <v>1150</v>
      </c>
      <c r="L144" s="5" t="s">
        <v>1151</v>
      </c>
    </row>
    <row r="145" spans="2:12" ht="33.75">
      <c r="B145" s="7" t="s">
        <v>1317</v>
      </c>
      <c r="C145" s="4" t="s">
        <v>447</v>
      </c>
      <c r="D145" s="14" t="s">
        <v>41</v>
      </c>
      <c r="E145" s="14" t="s">
        <v>367</v>
      </c>
      <c r="F145" s="5" t="s">
        <v>1064</v>
      </c>
      <c r="G145" s="5" t="s">
        <v>34</v>
      </c>
      <c r="H145" s="70">
        <v>10000000</v>
      </c>
      <c r="I145" s="70">
        <v>10000000</v>
      </c>
      <c r="J145" s="6" t="s">
        <v>1152</v>
      </c>
      <c r="K145" s="6" t="s">
        <v>1150</v>
      </c>
      <c r="L145" s="5" t="s">
        <v>1151</v>
      </c>
    </row>
    <row r="146" spans="2:12" ht="33.75">
      <c r="B146" s="3">
        <v>80161507</v>
      </c>
      <c r="C146" s="3" t="s">
        <v>448</v>
      </c>
      <c r="D146" s="3" t="s">
        <v>1067</v>
      </c>
      <c r="E146" s="3" t="s">
        <v>1068</v>
      </c>
      <c r="F146" s="5" t="s">
        <v>49</v>
      </c>
      <c r="G146" s="5" t="s">
        <v>43</v>
      </c>
      <c r="H146" s="71">
        <v>25000000</v>
      </c>
      <c r="I146" s="71">
        <v>25000000</v>
      </c>
      <c r="J146" s="6" t="s">
        <v>1152</v>
      </c>
      <c r="K146" s="6" t="s">
        <v>1150</v>
      </c>
      <c r="L146" s="5" t="s">
        <v>1151</v>
      </c>
    </row>
    <row r="147" spans="2:12" ht="33.75">
      <c r="B147" s="7">
        <v>55111500</v>
      </c>
      <c r="C147" s="10" t="s">
        <v>449</v>
      </c>
      <c r="D147" s="5" t="s">
        <v>36</v>
      </c>
      <c r="E147" s="3" t="s">
        <v>314</v>
      </c>
      <c r="F147" s="5" t="s">
        <v>1064</v>
      </c>
      <c r="G147" s="5" t="s">
        <v>43</v>
      </c>
      <c r="H147" s="71">
        <v>20000000</v>
      </c>
      <c r="I147" s="71">
        <v>20000000</v>
      </c>
      <c r="J147" s="6" t="s">
        <v>1152</v>
      </c>
      <c r="K147" s="6" t="s">
        <v>1150</v>
      </c>
      <c r="L147" s="5" t="s">
        <v>1151</v>
      </c>
    </row>
    <row r="148" spans="2:12" ht="33.75">
      <c r="B148" s="7">
        <v>82101600</v>
      </c>
      <c r="C148" s="3" t="s">
        <v>450</v>
      </c>
      <c r="D148" s="5" t="s">
        <v>153</v>
      </c>
      <c r="E148" s="14" t="s">
        <v>309</v>
      </c>
      <c r="F148" s="5" t="s">
        <v>1064</v>
      </c>
      <c r="G148" s="5" t="s">
        <v>43</v>
      </c>
      <c r="H148" s="71">
        <v>42000000.000000015</v>
      </c>
      <c r="I148" s="71">
        <v>42000000.000000015</v>
      </c>
      <c r="J148" s="6" t="s">
        <v>1152</v>
      </c>
      <c r="K148" s="6" t="s">
        <v>1150</v>
      </c>
      <c r="L148" s="5" t="s">
        <v>1151</v>
      </c>
    </row>
    <row r="149" spans="2:12" ht="33.75">
      <c r="B149" s="7">
        <v>72151600</v>
      </c>
      <c r="C149" s="3" t="s">
        <v>451</v>
      </c>
      <c r="D149" s="5" t="s">
        <v>88</v>
      </c>
      <c r="E149" s="14" t="s">
        <v>367</v>
      </c>
      <c r="F149" s="5" t="s">
        <v>1064</v>
      </c>
      <c r="G149" s="5" t="s">
        <v>34</v>
      </c>
      <c r="H149" s="71">
        <v>4999999.999999999</v>
      </c>
      <c r="I149" s="71">
        <v>4999999.999999999</v>
      </c>
      <c r="J149" s="6" t="s">
        <v>1152</v>
      </c>
      <c r="K149" s="6" t="s">
        <v>1150</v>
      </c>
      <c r="L149" s="5" t="s">
        <v>1151</v>
      </c>
    </row>
    <row r="150" spans="2:12" ht="33.75">
      <c r="B150" s="7">
        <v>82101600</v>
      </c>
      <c r="C150" s="3" t="s">
        <v>452</v>
      </c>
      <c r="D150" s="3" t="s">
        <v>41</v>
      </c>
      <c r="E150" s="14" t="s">
        <v>366</v>
      </c>
      <c r="F150" s="5" t="s">
        <v>1064</v>
      </c>
      <c r="G150" s="5" t="s">
        <v>43</v>
      </c>
      <c r="H150" s="71">
        <v>32000000.000000007</v>
      </c>
      <c r="I150" s="71">
        <v>32000000.000000007</v>
      </c>
      <c r="J150" s="6" t="s">
        <v>1152</v>
      </c>
      <c r="K150" s="6" t="s">
        <v>1150</v>
      </c>
      <c r="L150" s="5" t="s">
        <v>1151</v>
      </c>
    </row>
    <row r="151" spans="2:12" ht="33.75">
      <c r="B151" s="3">
        <v>71123005</v>
      </c>
      <c r="C151" s="3" t="s">
        <v>453</v>
      </c>
      <c r="D151" s="3" t="s">
        <v>41</v>
      </c>
      <c r="E151" s="3" t="s">
        <v>366</v>
      </c>
      <c r="F151" s="5" t="s">
        <v>33</v>
      </c>
      <c r="G151" s="5" t="s">
        <v>43</v>
      </c>
      <c r="H151" s="71">
        <v>150000000</v>
      </c>
      <c r="I151" s="71">
        <v>150000000</v>
      </c>
      <c r="J151" s="6" t="s">
        <v>1152</v>
      </c>
      <c r="K151" s="6" t="s">
        <v>1150</v>
      </c>
      <c r="L151" s="5" t="s">
        <v>1151</v>
      </c>
    </row>
    <row r="152" spans="2:12" ht="33.75">
      <c r="B152" s="3">
        <v>80121706</v>
      </c>
      <c r="C152" s="10" t="s">
        <v>454</v>
      </c>
      <c r="D152" s="3" t="s">
        <v>55</v>
      </c>
      <c r="E152" s="5" t="s">
        <v>1069</v>
      </c>
      <c r="F152" s="5" t="s">
        <v>49</v>
      </c>
      <c r="G152" s="5" t="s">
        <v>43</v>
      </c>
      <c r="H152" s="70">
        <v>90000000</v>
      </c>
      <c r="I152" s="70">
        <v>90000000</v>
      </c>
      <c r="J152" s="6" t="s">
        <v>1152</v>
      </c>
      <c r="K152" s="6" t="s">
        <v>1150</v>
      </c>
      <c r="L152" s="5" t="s">
        <v>1153</v>
      </c>
    </row>
    <row r="153" spans="2:12" ht="33.75">
      <c r="B153" s="7">
        <v>93141506</v>
      </c>
      <c r="C153" s="3" t="s">
        <v>308</v>
      </c>
      <c r="D153" s="3" t="s">
        <v>55</v>
      </c>
      <c r="E153" s="5" t="s">
        <v>309</v>
      </c>
      <c r="F153" s="5" t="s">
        <v>1064</v>
      </c>
      <c r="G153" s="5" t="s">
        <v>43</v>
      </c>
      <c r="H153" s="70">
        <v>63262883.25</v>
      </c>
      <c r="I153" s="70">
        <v>63262883.25</v>
      </c>
      <c r="J153" s="3" t="s">
        <v>1154</v>
      </c>
      <c r="K153" s="3" t="s">
        <v>1150</v>
      </c>
      <c r="L153" s="5" t="s">
        <v>1155</v>
      </c>
    </row>
    <row r="154" spans="2:12" ht="33.75">
      <c r="B154" s="7">
        <v>85121608</v>
      </c>
      <c r="C154" s="15" t="s">
        <v>455</v>
      </c>
      <c r="D154" s="3" t="s">
        <v>55</v>
      </c>
      <c r="E154" s="5" t="s">
        <v>182</v>
      </c>
      <c r="F154" s="5" t="s">
        <v>49</v>
      </c>
      <c r="G154" s="5" t="s">
        <v>34</v>
      </c>
      <c r="H154" s="70">
        <v>5951772.056159999</v>
      </c>
      <c r="I154" s="70">
        <v>5951772.056159999</v>
      </c>
      <c r="J154" s="3" t="s">
        <v>1154</v>
      </c>
      <c r="K154" s="3" t="s">
        <v>1150</v>
      </c>
      <c r="L154" s="5" t="s">
        <v>1156</v>
      </c>
    </row>
    <row r="155" spans="2:12" ht="33.75">
      <c r="B155" s="7" t="s">
        <v>311</v>
      </c>
      <c r="C155" s="13" t="s">
        <v>312</v>
      </c>
      <c r="D155" s="3" t="s">
        <v>55</v>
      </c>
      <c r="E155" s="5" t="s">
        <v>310</v>
      </c>
      <c r="F155" s="5" t="s">
        <v>49</v>
      </c>
      <c r="G155" s="5" t="s">
        <v>43</v>
      </c>
      <c r="H155" s="70">
        <v>230000000</v>
      </c>
      <c r="I155" s="70">
        <v>230000000</v>
      </c>
      <c r="J155" s="3" t="s">
        <v>1154</v>
      </c>
      <c r="K155" s="3" t="s">
        <v>1150</v>
      </c>
      <c r="L155" s="5" t="s">
        <v>1157</v>
      </c>
    </row>
    <row r="156" spans="2:12" ht="33.75">
      <c r="B156" s="7">
        <v>86101810</v>
      </c>
      <c r="C156" s="15" t="s">
        <v>313</v>
      </c>
      <c r="D156" s="3" t="s">
        <v>36</v>
      </c>
      <c r="E156" s="5" t="s">
        <v>314</v>
      </c>
      <c r="F156" s="5" t="s">
        <v>33</v>
      </c>
      <c r="G156" s="5" t="s">
        <v>34</v>
      </c>
      <c r="H156" s="70">
        <v>150000000</v>
      </c>
      <c r="I156" s="70">
        <v>150000000</v>
      </c>
      <c r="J156" s="3" t="s">
        <v>1154</v>
      </c>
      <c r="K156" s="3" t="s">
        <v>1150</v>
      </c>
      <c r="L156" s="5" t="s">
        <v>1158</v>
      </c>
    </row>
    <row r="157" spans="2:12" ht="33.75">
      <c r="B157" s="7">
        <v>86101810</v>
      </c>
      <c r="C157" s="13" t="s">
        <v>315</v>
      </c>
      <c r="D157" s="3" t="s">
        <v>41</v>
      </c>
      <c r="E157" s="5" t="s">
        <v>202</v>
      </c>
      <c r="F157" s="5" t="s">
        <v>49</v>
      </c>
      <c r="G157" s="5" t="s">
        <v>34</v>
      </c>
      <c r="H157" s="70">
        <v>33740204.4</v>
      </c>
      <c r="I157" s="70">
        <v>33740204.4</v>
      </c>
      <c r="J157" s="3" t="s">
        <v>1154</v>
      </c>
      <c r="K157" s="3" t="s">
        <v>1150</v>
      </c>
      <c r="L157" s="5" t="s">
        <v>1159</v>
      </c>
    </row>
    <row r="158" spans="2:12" ht="33.75">
      <c r="B158" s="7" t="s">
        <v>316</v>
      </c>
      <c r="C158" s="15" t="s">
        <v>317</v>
      </c>
      <c r="D158" s="5" t="s">
        <v>41</v>
      </c>
      <c r="E158" s="5" t="s">
        <v>314</v>
      </c>
      <c r="F158" s="5" t="s">
        <v>1064</v>
      </c>
      <c r="G158" s="5" t="s">
        <v>34</v>
      </c>
      <c r="H158" s="70">
        <v>3615021.9</v>
      </c>
      <c r="I158" s="70">
        <v>3615021.9</v>
      </c>
      <c r="J158" s="3" t="s">
        <v>1154</v>
      </c>
      <c r="K158" s="3" t="s">
        <v>1150</v>
      </c>
      <c r="L158" s="5" t="s">
        <v>1160</v>
      </c>
    </row>
    <row r="159" spans="2:12" ht="45">
      <c r="B159" s="7">
        <v>93141506</v>
      </c>
      <c r="C159" s="15" t="s">
        <v>456</v>
      </c>
      <c r="D159" s="5" t="s">
        <v>36</v>
      </c>
      <c r="E159" s="5" t="s">
        <v>209</v>
      </c>
      <c r="F159" s="3" t="s">
        <v>58</v>
      </c>
      <c r="G159" s="5" t="s">
        <v>34</v>
      </c>
      <c r="H159" s="70">
        <v>400000000</v>
      </c>
      <c r="I159" s="70">
        <v>400000000</v>
      </c>
      <c r="J159" s="3" t="s">
        <v>1154</v>
      </c>
      <c r="K159" s="3" t="s">
        <v>1150</v>
      </c>
      <c r="L159" s="5" t="s">
        <v>1161</v>
      </c>
    </row>
    <row r="160" spans="2:12" ht="33.75">
      <c r="B160" s="7">
        <v>93141506</v>
      </c>
      <c r="C160" s="15" t="s">
        <v>318</v>
      </c>
      <c r="D160" s="3" t="s">
        <v>41</v>
      </c>
      <c r="E160" s="5" t="s">
        <v>203</v>
      </c>
      <c r="F160" s="5" t="s">
        <v>1064</v>
      </c>
      <c r="G160" s="5" t="s">
        <v>34</v>
      </c>
      <c r="H160" s="70">
        <v>63262883.25</v>
      </c>
      <c r="I160" s="70">
        <v>63262883.25</v>
      </c>
      <c r="J160" s="3" t="s">
        <v>1154</v>
      </c>
      <c r="K160" s="3" t="s">
        <v>1150</v>
      </c>
      <c r="L160" s="5" t="s">
        <v>1162</v>
      </c>
    </row>
    <row r="161" spans="2:12" ht="33.75">
      <c r="B161" s="7" t="s">
        <v>340</v>
      </c>
      <c r="C161" s="10" t="s">
        <v>341</v>
      </c>
      <c r="D161" s="3" t="s">
        <v>55</v>
      </c>
      <c r="E161" s="5" t="s">
        <v>314</v>
      </c>
      <c r="F161" s="5" t="s">
        <v>33</v>
      </c>
      <c r="G161" s="5" t="s">
        <v>43</v>
      </c>
      <c r="H161" s="70">
        <v>2790000000</v>
      </c>
      <c r="I161" s="70">
        <v>2790000000</v>
      </c>
      <c r="J161" s="6" t="s">
        <v>1152</v>
      </c>
      <c r="K161" s="6" t="s">
        <v>1150</v>
      </c>
      <c r="L161" s="5" t="s">
        <v>1163</v>
      </c>
    </row>
    <row r="162" spans="2:12" ht="33.75">
      <c r="B162" s="7">
        <v>94101600</v>
      </c>
      <c r="C162" s="15" t="s">
        <v>338</v>
      </c>
      <c r="D162" s="15" t="s">
        <v>55</v>
      </c>
      <c r="E162" s="5" t="s">
        <v>339</v>
      </c>
      <c r="F162" s="5" t="s">
        <v>49</v>
      </c>
      <c r="G162" s="5" t="s">
        <v>43</v>
      </c>
      <c r="H162" s="70">
        <v>4016691</v>
      </c>
      <c r="I162" s="70">
        <v>4016691</v>
      </c>
      <c r="J162" s="6" t="s">
        <v>1152</v>
      </c>
      <c r="K162" s="6" t="s">
        <v>1150</v>
      </c>
      <c r="L162" s="5" t="s">
        <v>1162</v>
      </c>
    </row>
    <row r="163" spans="2:12" ht="33.75">
      <c r="B163" s="7">
        <v>86101810</v>
      </c>
      <c r="C163" s="15" t="s">
        <v>457</v>
      </c>
      <c r="D163" s="15" t="s">
        <v>41</v>
      </c>
      <c r="E163" s="5" t="s">
        <v>188</v>
      </c>
      <c r="F163" s="5" t="s">
        <v>1064</v>
      </c>
      <c r="G163" s="5" t="s">
        <v>34</v>
      </c>
      <c r="H163" s="70">
        <v>22000000</v>
      </c>
      <c r="I163" s="70">
        <v>22000000</v>
      </c>
      <c r="J163" s="6" t="s">
        <v>1152</v>
      </c>
      <c r="K163" s="6" t="s">
        <v>1150</v>
      </c>
      <c r="L163" s="5" t="s">
        <v>1162</v>
      </c>
    </row>
    <row r="164" spans="2:12" ht="33.75">
      <c r="B164" s="7" t="s">
        <v>1310</v>
      </c>
      <c r="C164" s="10" t="s">
        <v>320</v>
      </c>
      <c r="D164" s="3" t="s">
        <v>36</v>
      </c>
      <c r="E164" s="5" t="s">
        <v>199</v>
      </c>
      <c r="F164" s="5" t="s">
        <v>1064</v>
      </c>
      <c r="G164" s="5" t="s">
        <v>43</v>
      </c>
      <c r="H164" s="70">
        <v>5000000</v>
      </c>
      <c r="I164" s="70">
        <v>5000000</v>
      </c>
      <c r="J164" s="6" t="s">
        <v>1152</v>
      </c>
      <c r="K164" s="6" t="s">
        <v>1150</v>
      </c>
      <c r="L164" s="5" t="s">
        <v>1162</v>
      </c>
    </row>
    <row r="165" spans="2:12" ht="33.75">
      <c r="B165" s="7">
        <v>47131902</v>
      </c>
      <c r="C165" s="15" t="s">
        <v>321</v>
      </c>
      <c r="D165" s="3" t="s">
        <v>55</v>
      </c>
      <c r="E165" s="5" t="s">
        <v>180</v>
      </c>
      <c r="F165" s="5" t="s">
        <v>1064</v>
      </c>
      <c r="G165" s="5" t="s">
        <v>34</v>
      </c>
      <c r="H165" s="70">
        <v>1200000</v>
      </c>
      <c r="I165" s="70">
        <v>1200000</v>
      </c>
      <c r="J165" s="6" t="s">
        <v>1152</v>
      </c>
      <c r="K165" s="6" t="s">
        <v>1150</v>
      </c>
      <c r="L165" s="5" t="s">
        <v>1162</v>
      </c>
    </row>
    <row r="166" spans="2:12" ht="33.75">
      <c r="B166" s="7">
        <v>53102710</v>
      </c>
      <c r="C166" s="10" t="s">
        <v>458</v>
      </c>
      <c r="D166" s="3" t="s">
        <v>36</v>
      </c>
      <c r="E166" s="5" t="s">
        <v>319</v>
      </c>
      <c r="F166" s="5" t="s">
        <v>33</v>
      </c>
      <c r="G166" s="5" t="s">
        <v>43</v>
      </c>
      <c r="H166" s="70">
        <v>80000000</v>
      </c>
      <c r="I166" s="70">
        <v>80000000</v>
      </c>
      <c r="J166" s="6" t="s">
        <v>1152</v>
      </c>
      <c r="K166" s="6" t="s">
        <v>1150</v>
      </c>
      <c r="L166" s="5" t="s">
        <v>1162</v>
      </c>
    </row>
    <row r="167" spans="2:12" ht="33.75">
      <c r="B167" s="7" t="s">
        <v>322</v>
      </c>
      <c r="C167" s="15" t="s">
        <v>323</v>
      </c>
      <c r="D167" s="5" t="s">
        <v>36</v>
      </c>
      <c r="E167" s="5" t="s">
        <v>324</v>
      </c>
      <c r="F167" s="5" t="s">
        <v>1064</v>
      </c>
      <c r="G167" s="5" t="s">
        <v>34</v>
      </c>
      <c r="H167" s="70">
        <v>5000000</v>
      </c>
      <c r="I167" s="70">
        <v>5000000</v>
      </c>
      <c r="J167" s="6" t="s">
        <v>1152</v>
      </c>
      <c r="K167" s="6" t="s">
        <v>1150</v>
      </c>
      <c r="L167" s="5" t="s">
        <v>1162</v>
      </c>
    </row>
    <row r="168" spans="2:12" ht="33.75">
      <c r="B168" s="7" t="s">
        <v>325</v>
      </c>
      <c r="C168" s="10" t="s">
        <v>326</v>
      </c>
      <c r="D168" s="5" t="s">
        <v>36</v>
      </c>
      <c r="E168" s="5" t="s">
        <v>324</v>
      </c>
      <c r="F168" s="5" t="s">
        <v>1064</v>
      </c>
      <c r="G168" s="5" t="s">
        <v>43</v>
      </c>
      <c r="H168" s="70">
        <v>1000000</v>
      </c>
      <c r="I168" s="70">
        <v>1000000</v>
      </c>
      <c r="J168" s="6" t="s">
        <v>1152</v>
      </c>
      <c r="K168" s="6" t="s">
        <v>1150</v>
      </c>
      <c r="L168" s="5" t="s">
        <v>1162</v>
      </c>
    </row>
    <row r="169" spans="2:12" ht="33.75">
      <c r="B169" s="7" t="s">
        <v>329</v>
      </c>
      <c r="C169" s="15" t="s">
        <v>330</v>
      </c>
      <c r="D169" s="5" t="s">
        <v>36</v>
      </c>
      <c r="E169" s="5" t="s">
        <v>185</v>
      </c>
      <c r="F169" s="5" t="s">
        <v>1064</v>
      </c>
      <c r="G169" s="5" t="s">
        <v>34</v>
      </c>
      <c r="H169" s="70">
        <v>36000000</v>
      </c>
      <c r="I169" s="70">
        <v>36000000</v>
      </c>
      <c r="J169" s="6" t="s">
        <v>1152</v>
      </c>
      <c r="K169" s="6" t="s">
        <v>1150</v>
      </c>
      <c r="L169" s="5" t="s">
        <v>1162</v>
      </c>
    </row>
    <row r="170" spans="2:12" ht="33.75">
      <c r="B170" s="7" t="s">
        <v>333</v>
      </c>
      <c r="C170" s="15" t="s">
        <v>334</v>
      </c>
      <c r="D170" s="15" t="s">
        <v>36</v>
      </c>
      <c r="E170" s="5" t="s">
        <v>197</v>
      </c>
      <c r="F170" s="5" t="s">
        <v>1064</v>
      </c>
      <c r="G170" s="5" t="s">
        <v>34</v>
      </c>
      <c r="H170" s="70">
        <v>12000000</v>
      </c>
      <c r="I170" s="70">
        <v>12000000</v>
      </c>
      <c r="J170" s="6" t="s">
        <v>1152</v>
      </c>
      <c r="K170" s="6" t="s">
        <v>1150</v>
      </c>
      <c r="L170" s="5" t="s">
        <v>1162</v>
      </c>
    </row>
    <row r="171" spans="2:12" ht="33.75">
      <c r="B171" s="7" t="s">
        <v>335</v>
      </c>
      <c r="C171" s="15" t="s">
        <v>336</v>
      </c>
      <c r="D171" s="15" t="s">
        <v>36</v>
      </c>
      <c r="E171" s="5" t="s">
        <v>188</v>
      </c>
      <c r="F171" s="5" t="s">
        <v>1064</v>
      </c>
      <c r="G171" s="5" t="s">
        <v>43</v>
      </c>
      <c r="H171" s="70">
        <v>10000000</v>
      </c>
      <c r="I171" s="70">
        <v>10000000</v>
      </c>
      <c r="J171" s="6" t="s">
        <v>1152</v>
      </c>
      <c r="K171" s="6" t="s">
        <v>1150</v>
      </c>
      <c r="L171" s="5" t="s">
        <v>1162</v>
      </c>
    </row>
    <row r="172" spans="2:12" ht="33.75">
      <c r="B172" s="7">
        <v>85111510</v>
      </c>
      <c r="C172" s="15" t="s">
        <v>327</v>
      </c>
      <c r="D172" s="3" t="s">
        <v>41</v>
      </c>
      <c r="E172" s="5" t="s">
        <v>324</v>
      </c>
      <c r="F172" s="5" t="s">
        <v>1064</v>
      </c>
      <c r="G172" s="5" t="s">
        <v>34</v>
      </c>
      <c r="H172" s="70">
        <v>9000000</v>
      </c>
      <c r="I172" s="70">
        <v>9000000</v>
      </c>
      <c r="J172" s="6" t="s">
        <v>1152</v>
      </c>
      <c r="K172" s="6" t="s">
        <v>1150</v>
      </c>
      <c r="L172" s="5" t="s">
        <v>1162</v>
      </c>
    </row>
    <row r="173" spans="2:12" ht="33.75">
      <c r="B173" s="7" t="s">
        <v>331</v>
      </c>
      <c r="C173" s="10" t="s">
        <v>332</v>
      </c>
      <c r="D173" s="3" t="s">
        <v>55</v>
      </c>
      <c r="E173" s="5" t="s">
        <v>197</v>
      </c>
      <c r="F173" s="5" t="s">
        <v>33</v>
      </c>
      <c r="G173" s="5" t="s">
        <v>34</v>
      </c>
      <c r="H173" s="70">
        <v>150000000</v>
      </c>
      <c r="I173" s="70">
        <v>150000000</v>
      </c>
      <c r="J173" s="6" t="s">
        <v>1152</v>
      </c>
      <c r="K173" s="6" t="s">
        <v>1150</v>
      </c>
      <c r="L173" s="5" t="s">
        <v>1162</v>
      </c>
    </row>
    <row r="174" spans="2:12" ht="33.75">
      <c r="B174" s="7" t="s">
        <v>337</v>
      </c>
      <c r="C174" s="10" t="s">
        <v>459</v>
      </c>
      <c r="D174" s="10" t="s">
        <v>55</v>
      </c>
      <c r="E174" s="5" t="s">
        <v>314</v>
      </c>
      <c r="F174" s="5" t="s">
        <v>1064</v>
      </c>
      <c r="G174" s="5" t="s">
        <v>43</v>
      </c>
      <c r="H174" s="70">
        <v>20000000</v>
      </c>
      <c r="I174" s="70">
        <v>20000000</v>
      </c>
      <c r="J174" s="6" t="s">
        <v>1152</v>
      </c>
      <c r="K174" s="6" t="s">
        <v>1150</v>
      </c>
      <c r="L174" s="5" t="s">
        <v>1162</v>
      </c>
    </row>
    <row r="175" spans="2:12" ht="33.75">
      <c r="B175" s="7">
        <v>46181902</v>
      </c>
      <c r="C175" s="15" t="s">
        <v>328</v>
      </c>
      <c r="D175" s="5" t="s">
        <v>73</v>
      </c>
      <c r="E175" s="5" t="s">
        <v>309</v>
      </c>
      <c r="F175" s="5" t="s">
        <v>1064</v>
      </c>
      <c r="G175" s="5" t="s">
        <v>34</v>
      </c>
      <c r="H175" s="70">
        <v>2811683.7</v>
      </c>
      <c r="I175" s="70">
        <v>2811683.7</v>
      </c>
      <c r="J175" s="6" t="s">
        <v>1152</v>
      </c>
      <c r="K175" s="6" t="s">
        <v>1150</v>
      </c>
      <c r="L175" s="5" t="s">
        <v>1162</v>
      </c>
    </row>
    <row r="176" spans="2:12" ht="33.75">
      <c r="B176" s="7">
        <v>85111617</v>
      </c>
      <c r="C176" s="15" t="s">
        <v>460</v>
      </c>
      <c r="D176" s="3" t="s">
        <v>36</v>
      </c>
      <c r="E176" s="5" t="s">
        <v>314</v>
      </c>
      <c r="F176" s="5" t="s">
        <v>49</v>
      </c>
      <c r="G176" s="5" t="s">
        <v>34</v>
      </c>
      <c r="H176" s="70">
        <v>45000000</v>
      </c>
      <c r="I176" s="70">
        <v>45000000</v>
      </c>
      <c r="J176" s="6" t="s">
        <v>1152</v>
      </c>
      <c r="K176" s="6" t="s">
        <v>1150</v>
      </c>
      <c r="L176" s="5" t="s">
        <v>1162</v>
      </c>
    </row>
    <row r="177" spans="2:12" ht="33.75">
      <c r="B177" s="3">
        <v>72101509</v>
      </c>
      <c r="C177" s="3" t="s">
        <v>461</v>
      </c>
      <c r="D177" s="3" t="s">
        <v>153</v>
      </c>
      <c r="E177" s="3" t="s">
        <v>197</v>
      </c>
      <c r="F177" s="5" t="s">
        <v>33</v>
      </c>
      <c r="G177" s="5" t="s">
        <v>34</v>
      </c>
      <c r="H177" s="70">
        <v>130000000</v>
      </c>
      <c r="I177" s="70">
        <v>130000000</v>
      </c>
      <c r="J177" s="6" t="s">
        <v>1152</v>
      </c>
      <c r="K177" s="6" t="s">
        <v>1150</v>
      </c>
      <c r="L177" s="5" t="s">
        <v>1162</v>
      </c>
    </row>
    <row r="178" spans="2:12" ht="33.75">
      <c r="B178" s="7" t="s">
        <v>342</v>
      </c>
      <c r="C178" s="3" t="s">
        <v>343</v>
      </c>
      <c r="D178" s="3" t="s">
        <v>156</v>
      </c>
      <c r="E178" s="16" t="s">
        <v>324</v>
      </c>
      <c r="F178" s="5" t="s">
        <v>1064</v>
      </c>
      <c r="G178" s="5" t="s">
        <v>43</v>
      </c>
      <c r="H178" s="70">
        <v>4000000</v>
      </c>
      <c r="I178" s="70">
        <v>4000000</v>
      </c>
      <c r="J178" s="6" t="s">
        <v>1152</v>
      </c>
      <c r="K178" s="6" t="s">
        <v>1150</v>
      </c>
      <c r="L178" s="5" t="s">
        <v>1151</v>
      </c>
    </row>
    <row r="179" spans="2:12" ht="33.75">
      <c r="B179" s="3">
        <v>41113635</v>
      </c>
      <c r="C179" s="3" t="s">
        <v>462</v>
      </c>
      <c r="D179" s="3" t="s">
        <v>73</v>
      </c>
      <c r="E179" s="5" t="s">
        <v>188</v>
      </c>
      <c r="F179" s="5" t="s">
        <v>1064</v>
      </c>
      <c r="G179" s="5" t="s">
        <v>43</v>
      </c>
      <c r="H179" s="70">
        <v>48000000</v>
      </c>
      <c r="I179" s="70">
        <v>48000000</v>
      </c>
      <c r="J179" s="6" t="s">
        <v>1152</v>
      </c>
      <c r="K179" s="6" t="s">
        <v>1150</v>
      </c>
      <c r="L179" s="5" t="s">
        <v>1151</v>
      </c>
    </row>
    <row r="180" spans="2:12" ht="33.75">
      <c r="B180" s="3">
        <v>72154066</v>
      </c>
      <c r="C180" s="3" t="s">
        <v>344</v>
      </c>
      <c r="D180" s="3" t="s">
        <v>73</v>
      </c>
      <c r="E180" s="5" t="s">
        <v>188</v>
      </c>
      <c r="F180" s="5" t="s">
        <v>1064</v>
      </c>
      <c r="G180" s="5" t="s">
        <v>43</v>
      </c>
      <c r="H180" s="70">
        <v>48000000</v>
      </c>
      <c r="I180" s="70">
        <v>48000000</v>
      </c>
      <c r="J180" s="6" t="s">
        <v>1152</v>
      </c>
      <c r="K180" s="6" t="s">
        <v>1150</v>
      </c>
      <c r="L180" s="5" t="s">
        <v>1151</v>
      </c>
    </row>
    <row r="181" spans="2:12" ht="33.75">
      <c r="B181" s="3">
        <v>20102301</v>
      </c>
      <c r="C181" s="10" t="s">
        <v>347</v>
      </c>
      <c r="D181" s="3" t="s">
        <v>55</v>
      </c>
      <c r="E181" s="5" t="s">
        <v>182</v>
      </c>
      <c r="F181" s="5" t="s">
        <v>1064</v>
      </c>
      <c r="G181" s="5" t="s">
        <v>43</v>
      </c>
      <c r="H181" s="70">
        <v>48000000</v>
      </c>
      <c r="I181" s="70">
        <v>48000000</v>
      </c>
      <c r="J181" s="6" t="s">
        <v>1152</v>
      </c>
      <c r="K181" s="6" t="s">
        <v>1150</v>
      </c>
      <c r="L181" s="5" t="s">
        <v>1151</v>
      </c>
    </row>
    <row r="182" spans="2:12" ht="33.75">
      <c r="B182" s="7">
        <v>72103300</v>
      </c>
      <c r="C182" s="3" t="s">
        <v>463</v>
      </c>
      <c r="D182" s="3" t="s">
        <v>41</v>
      </c>
      <c r="E182" s="5" t="s">
        <v>209</v>
      </c>
      <c r="F182" s="5" t="s">
        <v>1064</v>
      </c>
      <c r="G182" s="5" t="s">
        <v>43</v>
      </c>
      <c r="H182" s="70">
        <v>150000000</v>
      </c>
      <c r="I182" s="70">
        <v>150000000</v>
      </c>
      <c r="J182" s="6" t="s">
        <v>1152</v>
      </c>
      <c r="K182" s="6" t="s">
        <v>1150</v>
      </c>
      <c r="L182" s="5" t="s">
        <v>1164</v>
      </c>
    </row>
    <row r="183" spans="2:12" ht="33.75">
      <c r="B183" s="7">
        <v>72103300</v>
      </c>
      <c r="C183" s="3" t="s">
        <v>464</v>
      </c>
      <c r="D183" s="3" t="s">
        <v>73</v>
      </c>
      <c r="E183" s="16" t="s">
        <v>234</v>
      </c>
      <c r="F183" s="3" t="s">
        <v>58</v>
      </c>
      <c r="G183" s="5" t="s">
        <v>34</v>
      </c>
      <c r="H183" s="71">
        <v>1076752000</v>
      </c>
      <c r="I183" s="71">
        <v>1076752000</v>
      </c>
      <c r="J183" s="6" t="s">
        <v>1152</v>
      </c>
      <c r="K183" s="6" t="s">
        <v>1150</v>
      </c>
      <c r="L183" s="5" t="s">
        <v>1151</v>
      </c>
    </row>
    <row r="184" spans="2:12" ht="33.75">
      <c r="B184" s="7">
        <v>90101500</v>
      </c>
      <c r="C184" s="3" t="s">
        <v>465</v>
      </c>
      <c r="D184" s="3" t="s">
        <v>36</v>
      </c>
      <c r="E184" s="5" t="s">
        <v>202</v>
      </c>
      <c r="F184" s="3" t="s">
        <v>58</v>
      </c>
      <c r="G184" s="5" t="s">
        <v>43</v>
      </c>
      <c r="H184" s="70">
        <v>2796000000</v>
      </c>
      <c r="I184" s="70">
        <v>2796000000</v>
      </c>
      <c r="J184" s="6" t="s">
        <v>1152</v>
      </c>
      <c r="K184" s="6" t="s">
        <v>1150</v>
      </c>
      <c r="L184" s="5" t="s">
        <v>1164</v>
      </c>
    </row>
    <row r="185" spans="2:12" ht="33.75">
      <c r="B185" s="3">
        <v>41104207</v>
      </c>
      <c r="C185" s="3" t="s">
        <v>466</v>
      </c>
      <c r="D185" s="5" t="s">
        <v>55</v>
      </c>
      <c r="E185" s="5" t="s">
        <v>202</v>
      </c>
      <c r="F185" s="5" t="s">
        <v>1064</v>
      </c>
      <c r="G185" s="7" t="s">
        <v>43</v>
      </c>
      <c r="H185" s="70">
        <v>61000000</v>
      </c>
      <c r="I185" s="70">
        <v>61000000</v>
      </c>
      <c r="J185" s="3" t="s">
        <v>1152</v>
      </c>
      <c r="K185" s="6" t="s">
        <v>1150</v>
      </c>
      <c r="L185" s="5" t="s">
        <v>1151</v>
      </c>
    </row>
    <row r="186" spans="2:12" ht="33.75">
      <c r="B186" s="3">
        <v>40101701</v>
      </c>
      <c r="C186" s="3" t="s">
        <v>467</v>
      </c>
      <c r="D186" s="5" t="s">
        <v>153</v>
      </c>
      <c r="E186" s="5" t="s">
        <v>185</v>
      </c>
      <c r="F186" s="5" t="s">
        <v>33</v>
      </c>
      <c r="G186" s="7" t="s">
        <v>34</v>
      </c>
      <c r="H186" s="70">
        <v>200000000</v>
      </c>
      <c r="I186" s="70">
        <v>200000000</v>
      </c>
      <c r="J186" s="3" t="s">
        <v>1152</v>
      </c>
      <c r="K186" s="6" t="s">
        <v>1150</v>
      </c>
      <c r="L186" s="5" t="s">
        <v>1151</v>
      </c>
    </row>
    <row r="187" spans="2:12" ht="33.75">
      <c r="B187" s="3">
        <v>81112200</v>
      </c>
      <c r="C187" s="3" t="s">
        <v>468</v>
      </c>
      <c r="D187" s="3" t="s">
        <v>36</v>
      </c>
      <c r="E187" s="3" t="s">
        <v>185</v>
      </c>
      <c r="F187" s="5" t="s">
        <v>1064</v>
      </c>
      <c r="G187" s="5" t="s">
        <v>43</v>
      </c>
      <c r="H187" s="70">
        <v>13113800</v>
      </c>
      <c r="I187" s="70">
        <v>13113800</v>
      </c>
      <c r="J187" s="6" t="s">
        <v>1152</v>
      </c>
      <c r="K187" s="6" t="s">
        <v>1150</v>
      </c>
      <c r="L187" s="5" t="s">
        <v>1164</v>
      </c>
    </row>
    <row r="188" spans="2:12" ht="33.75">
      <c r="B188" s="7">
        <v>72103300</v>
      </c>
      <c r="C188" s="3" t="s">
        <v>469</v>
      </c>
      <c r="D188" s="3" t="s">
        <v>73</v>
      </c>
      <c r="E188" s="16" t="s">
        <v>234</v>
      </c>
      <c r="F188" s="16" t="s">
        <v>149</v>
      </c>
      <c r="G188" s="5" t="s">
        <v>34</v>
      </c>
      <c r="H188" s="70">
        <v>95000000</v>
      </c>
      <c r="I188" s="70">
        <v>95000000</v>
      </c>
      <c r="J188" s="6" t="s">
        <v>1152</v>
      </c>
      <c r="K188" s="6" t="s">
        <v>1150</v>
      </c>
      <c r="L188" s="5" t="s">
        <v>1151</v>
      </c>
    </row>
    <row r="189" spans="2:12" ht="33.75">
      <c r="B189" s="7" t="s">
        <v>345</v>
      </c>
      <c r="C189" s="3" t="s">
        <v>346</v>
      </c>
      <c r="D189" s="3" t="s">
        <v>41</v>
      </c>
      <c r="E189" s="16" t="s">
        <v>185</v>
      </c>
      <c r="F189" s="16" t="s">
        <v>1064</v>
      </c>
      <c r="G189" s="5" t="s">
        <v>43</v>
      </c>
      <c r="H189" s="70">
        <v>96000000</v>
      </c>
      <c r="I189" s="70">
        <v>96000000</v>
      </c>
      <c r="J189" s="6" t="s">
        <v>1152</v>
      </c>
      <c r="K189" s="6" t="s">
        <v>1150</v>
      </c>
      <c r="L189" s="5" t="s">
        <v>1151</v>
      </c>
    </row>
    <row r="190" spans="2:12" ht="33.75">
      <c r="B190" s="3" t="s">
        <v>345</v>
      </c>
      <c r="C190" s="3" t="s">
        <v>470</v>
      </c>
      <c r="D190" s="3" t="s">
        <v>73</v>
      </c>
      <c r="E190" s="16" t="s">
        <v>202</v>
      </c>
      <c r="F190" s="16" t="s">
        <v>1064</v>
      </c>
      <c r="G190" s="5" t="s">
        <v>43</v>
      </c>
      <c r="H190" s="70">
        <v>138000000</v>
      </c>
      <c r="I190" s="70">
        <v>138000000</v>
      </c>
      <c r="J190" s="6" t="s">
        <v>1152</v>
      </c>
      <c r="K190" s="6" t="s">
        <v>1150</v>
      </c>
      <c r="L190" s="5" t="s">
        <v>1151</v>
      </c>
    </row>
    <row r="191" spans="2:12" ht="33.75">
      <c r="B191" s="3">
        <v>70171600</v>
      </c>
      <c r="C191" s="3" t="s">
        <v>471</v>
      </c>
      <c r="D191" s="3" t="s">
        <v>153</v>
      </c>
      <c r="E191" s="5" t="s">
        <v>367</v>
      </c>
      <c r="F191" s="5" t="s">
        <v>33</v>
      </c>
      <c r="G191" s="5" t="s">
        <v>43</v>
      </c>
      <c r="H191" s="70">
        <v>240000000</v>
      </c>
      <c r="I191" s="70">
        <v>240000000</v>
      </c>
      <c r="J191" s="6" t="s">
        <v>1152</v>
      </c>
      <c r="K191" s="6" t="s">
        <v>1150</v>
      </c>
      <c r="L191" s="5" t="s">
        <v>1151</v>
      </c>
    </row>
    <row r="192" spans="2:12" ht="22.5">
      <c r="B192" s="3">
        <v>72102905</v>
      </c>
      <c r="C192" s="3" t="s">
        <v>166</v>
      </c>
      <c r="D192" s="3" t="s">
        <v>1070</v>
      </c>
      <c r="E192" s="3" t="s">
        <v>45</v>
      </c>
      <c r="F192" s="3" t="s">
        <v>1064</v>
      </c>
      <c r="G192" s="3" t="s">
        <v>43</v>
      </c>
      <c r="H192" s="72">
        <v>60000000</v>
      </c>
      <c r="I192" s="72">
        <v>60000000</v>
      </c>
      <c r="J192" s="3" t="s">
        <v>1152</v>
      </c>
      <c r="K192" s="6" t="s">
        <v>1150</v>
      </c>
      <c r="L192" s="3" t="s">
        <v>1165</v>
      </c>
    </row>
    <row r="193" spans="2:12" ht="22.5">
      <c r="B193" s="3">
        <v>80131802</v>
      </c>
      <c r="C193" s="3" t="s">
        <v>167</v>
      </c>
      <c r="D193" s="3" t="s">
        <v>1071</v>
      </c>
      <c r="E193" s="3" t="s">
        <v>45</v>
      </c>
      <c r="F193" s="3" t="s">
        <v>1064</v>
      </c>
      <c r="G193" s="3" t="s">
        <v>43</v>
      </c>
      <c r="H193" s="72">
        <v>55000000</v>
      </c>
      <c r="I193" s="72">
        <v>55000000</v>
      </c>
      <c r="J193" s="3" t="s">
        <v>1152</v>
      </c>
      <c r="K193" s="6" t="s">
        <v>1150</v>
      </c>
      <c r="L193" s="3" t="s">
        <v>1165</v>
      </c>
    </row>
    <row r="194" spans="2:12" ht="45">
      <c r="B194" s="3">
        <v>80101500</v>
      </c>
      <c r="C194" s="3" t="s">
        <v>472</v>
      </c>
      <c r="D194" s="3" t="s">
        <v>1070</v>
      </c>
      <c r="E194" s="3" t="s">
        <v>48</v>
      </c>
      <c r="F194" s="16" t="s">
        <v>149</v>
      </c>
      <c r="G194" s="3" t="s">
        <v>43</v>
      </c>
      <c r="H194" s="72">
        <v>0</v>
      </c>
      <c r="I194" s="72">
        <v>0</v>
      </c>
      <c r="J194" s="3" t="s">
        <v>1152</v>
      </c>
      <c r="K194" s="6" t="s">
        <v>1150</v>
      </c>
      <c r="L194" s="3" t="s">
        <v>1165</v>
      </c>
    </row>
    <row r="195" spans="2:12" ht="33.75">
      <c r="B195" s="3">
        <v>84131600</v>
      </c>
      <c r="C195" s="3" t="s">
        <v>168</v>
      </c>
      <c r="D195" s="3" t="s">
        <v>1072</v>
      </c>
      <c r="E195" s="3" t="s">
        <v>48</v>
      </c>
      <c r="F195" s="3" t="s">
        <v>58</v>
      </c>
      <c r="G195" s="3" t="s">
        <v>43</v>
      </c>
      <c r="H195" s="72">
        <v>4000000000</v>
      </c>
      <c r="I195" s="72">
        <v>4000000000</v>
      </c>
      <c r="J195" s="3" t="s">
        <v>1152</v>
      </c>
      <c r="K195" s="6" t="s">
        <v>1150</v>
      </c>
      <c r="L195" s="3" t="s">
        <v>1165</v>
      </c>
    </row>
    <row r="196" spans="2:12" ht="33.75">
      <c r="B196" s="3">
        <v>80131500</v>
      </c>
      <c r="C196" s="3" t="s">
        <v>169</v>
      </c>
      <c r="D196" s="3" t="s">
        <v>1073</v>
      </c>
      <c r="E196" s="3" t="s">
        <v>48</v>
      </c>
      <c r="F196" s="5" t="s">
        <v>49</v>
      </c>
      <c r="G196" s="3" t="s">
        <v>43</v>
      </c>
      <c r="H196" s="72">
        <v>80000000</v>
      </c>
      <c r="I196" s="72">
        <v>80000000</v>
      </c>
      <c r="J196" s="3" t="s">
        <v>1152</v>
      </c>
      <c r="K196" s="6" t="s">
        <v>1150</v>
      </c>
      <c r="L196" s="3" t="s">
        <v>1166</v>
      </c>
    </row>
    <row r="197" spans="2:12" ht="33.75">
      <c r="B197" s="3">
        <v>80131500</v>
      </c>
      <c r="C197" s="3" t="s">
        <v>473</v>
      </c>
      <c r="D197" s="3" t="s">
        <v>1073</v>
      </c>
      <c r="E197" s="3" t="s">
        <v>1074</v>
      </c>
      <c r="F197" s="5" t="s">
        <v>49</v>
      </c>
      <c r="G197" s="3" t="s">
        <v>43</v>
      </c>
      <c r="H197" s="72">
        <v>150000000</v>
      </c>
      <c r="I197" s="72">
        <v>150000000</v>
      </c>
      <c r="J197" s="3" t="s">
        <v>1152</v>
      </c>
      <c r="K197" s="6" t="s">
        <v>1150</v>
      </c>
      <c r="L197" s="3" t="s">
        <v>1167</v>
      </c>
    </row>
    <row r="198" spans="2:12" ht="33.75">
      <c r="B198" s="3">
        <v>81161800</v>
      </c>
      <c r="C198" s="3" t="s">
        <v>170</v>
      </c>
      <c r="D198" s="3" t="s">
        <v>1075</v>
      </c>
      <c r="E198" s="3" t="s">
        <v>48</v>
      </c>
      <c r="F198" s="5" t="s">
        <v>49</v>
      </c>
      <c r="G198" s="3" t="s">
        <v>43</v>
      </c>
      <c r="H198" s="72">
        <v>200000000</v>
      </c>
      <c r="I198" s="72">
        <v>200000000</v>
      </c>
      <c r="J198" s="3" t="s">
        <v>1152</v>
      </c>
      <c r="K198" s="6" t="s">
        <v>1150</v>
      </c>
      <c r="L198" s="3" t="s">
        <v>1168</v>
      </c>
    </row>
    <row r="199" spans="2:12" ht="45">
      <c r="B199" s="3">
        <v>80111713</v>
      </c>
      <c r="C199" s="3" t="s">
        <v>474</v>
      </c>
      <c r="D199" s="3" t="s">
        <v>1075</v>
      </c>
      <c r="E199" s="3" t="s">
        <v>48</v>
      </c>
      <c r="F199" s="3" t="s">
        <v>58</v>
      </c>
      <c r="G199" s="3" t="s">
        <v>43</v>
      </c>
      <c r="H199" s="72">
        <v>1810635045</v>
      </c>
      <c r="I199" s="72">
        <v>1810635045</v>
      </c>
      <c r="J199" s="3" t="s">
        <v>1152</v>
      </c>
      <c r="K199" s="6" t="s">
        <v>1150</v>
      </c>
      <c r="L199" s="3" t="s">
        <v>1169</v>
      </c>
    </row>
    <row r="200" spans="2:12" ht="56.25">
      <c r="B200" s="3">
        <v>80101510</v>
      </c>
      <c r="C200" s="3" t="s">
        <v>475</v>
      </c>
      <c r="D200" s="3" t="s">
        <v>1076</v>
      </c>
      <c r="E200" s="3" t="s">
        <v>61</v>
      </c>
      <c r="F200" s="5" t="s">
        <v>49</v>
      </c>
      <c r="G200" s="3" t="s">
        <v>43</v>
      </c>
      <c r="H200" s="72">
        <v>22000000</v>
      </c>
      <c r="I200" s="72">
        <v>22000000</v>
      </c>
      <c r="J200" s="3" t="s">
        <v>1152</v>
      </c>
      <c r="K200" s="6" t="s">
        <v>1150</v>
      </c>
      <c r="L200" s="3" t="s">
        <v>1168</v>
      </c>
    </row>
    <row r="201" spans="2:12" ht="33.75">
      <c r="B201" s="3">
        <v>90121502</v>
      </c>
      <c r="C201" s="3" t="s">
        <v>171</v>
      </c>
      <c r="D201" s="3" t="s">
        <v>1075</v>
      </c>
      <c r="E201" s="3" t="s">
        <v>48</v>
      </c>
      <c r="F201" s="5" t="s">
        <v>33</v>
      </c>
      <c r="G201" s="3" t="s">
        <v>43</v>
      </c>
      <c r="H201" s="72">
        <v>35000000</v>
      </c>
      <c r="I201" s="72">
        <v>35000000</v>
      </c>
      <c r="J201" s="3" t="s">
        <v>1152</v>
      </c>
      <c r="K201" s="6" t="s">
        <v>1150</v>
      </c>
      <c r="L201" s="3" t="s">
        <v>1170</v>
      </c>
    </row>
    <row r="202" spans="2:12" ht="33.75">
      <c r="B202" s="3">
        <v>84111502</v>
      </c>
      <c r="C202" s="3" t="s">
        <v>172</v>
      </c>
      <c r="D202" s="3" t="s">
        <v>1075</v>
      </c>
      <c r="E202" s="3" t="s">
        <v>48</v>
      </c>
      <c r="F202" s="5" t="s">
        <v>49</v>
      </c>
      <c r="G202" s="3" t="s">
        <v>43</v>
      </c>
      <c r="H202" s="72">
        <v>35000000</v>
      </c>
      <c r="I202" s="72">
        <v>35000000</v>
      </c>
      <c r="J202" s="3" t="s">
        <v>1152</v>
      </c>
      <c r="K202" s="6" t="s">
        <v>1150</v>
      </c>
      <c r="L202" s="3" t="s">
        <v>1171</v>
      </c>
    </row>
    <row r="203" spans="2:12" ht="33.75">
      <c r="B203" s="3">
        <v>84111502</v>
      </c>
      <c r="C203" s="3" t="s">
        <v>173</v>
      </c>
      <c r="D203" s="3" t="s">
        <v>1075</v>
      </c>
      <c r="E203" s="3" t="s">
        <v>48</v>
      </c>
      <c r="F203" s="5" t="s">
        <v>49</v>
      </c>
      <c r="G203" s="3" t="s">
        <v>43</v>
      </c>
      <c r="H203" s="72">
        <v>20000000</v>
      </c>
      <c r="I203" s="72">
        <v>20000000</v>
      </c>
      <c r="J203" s="3" t="s">
        <v>1152</v>
      </c>
      <c r="K203" s="6" t="s">
        <v>1150</v>
      </c>
      <c r="L203" s="3" t="s">
        <v>1171</v>
      </c>
    </row>
    <row r="204" spans="2:12" ht="22.5">
      <c r="B204" s="3">
        <v>80111620</v>
      </c>
      <c r="C204" s="3" t="s">
        <v>476</v>
      </c>
      <c r="D204" s="3" t="s">
        <v>1075</v>
      </c>
      <c r="E204" s="3" t="s">
        <v>1077</v>
      </c>
      <c r="F204" s="5" t="s">
        <v>33</v>
      </c>
      <c r="G204" s="3" t="s">
        <v>1172</v>
      </c>
      <c r="H204" s="72">
        <v>0</v>
      </c>
      <c r="I204" s="72">
        <v>0</v>
      </c>
      <c r="J204" s="3" t="s">
        <v>1152</v>
      </c>
      <c r="K204" s="6" t="s">
        <v>1150</v>
      </c>
      <c r="L204" s="3" t="s">
        <v>1165</v>
      </c>
    </row>
    <row r="205" spans="2:12" ht="56.25">
      <c r="B205" s="3">
        <v>84111502</v>
      </c>
      <c r="C205" s="3" t="s">
        <v>477</v>
      </c>
      <c r="D205" s="3" t="s">
        <v>1075</v>
      </c>
      <c r="E205" s="3" t="s">
        <v>1078</v>
      </c>
      <c r="F205" s="5" t="s">
        <v>49</v>
      </c>
      <c r="G205" s="3" t="s">
        <v>1172</v>
      </c>
      <c r="H205" s="72">
        <v>0</v>
      </c>
      <c r="I205" s="72">
        <v>0</v>
      </c>
      <c r="J205" s="3" t="s">
        <v>1152</v>
      </c>
      <c r="K205" s="6" t="s">
        <v>1150</v>
      </c>
      <c r="L205" s="3" t="s">
        <v>1173</v>
      </c>
    </row>
    <row r="206" spans="2:12" ht="56.25">
      <c r="B206" s="3">
        <v>84111502</v>
      </c>
      <c r="C206" s="3" t="s">
        <v>477</v>
      </c>
      <c r="D206" s="3" t="s">
        <v>1075</v>
      </c>
      <c r="E206" s="3" t="s">
        <v>1078</v>
      </c>
      <c r="F206" s="5" t="s">
        <v>49</v>
      </c>
      <c r="G206" s="3" t="s">
        <v>1172</v>
      </c>
      <c r="H206" s="72">
        <v>0</v>
      </c>
      <c r="I206" s="72">
        <v>0</v>
      </c>
      <c r="J206" s="3" t="s">
        <v>1152</v>
      </c>
      <c r="K206" s="6" t="s">
        <v>1150</v>
      </c>
      <c r="L206" s="3" t="s">
        <v>1174</v>
      </c>
    </row>
    <row r="207" spans="2:12" ht="56.25">
      <c r="B207" s="3">
        <v>84111502</v>
      </c>
      <c r="C207" s="3" t="s">
        <v>477</v>
      </c>
      <c r="D207" s="3" t="s">
        <v>1075</v>
      </c>
      <c r="E207" s="3" t="s">
        <v>1078</v>
      </c>
      <c r="F207" s="5" t="s">
        <v>49</v>
      </c>
      <c r="G207" s="3" t="s">
        <v>1172</v>
      </c>
      <c r="H207" s="72">
        <v>0</v>
      </c>
      <c r="I207" s="72">
        <v>0</v>
      </c>
      <c r="J207" s="3" t="s">
        <v>1152</v>
      </c>
      <c r="K207" s="6" t="s">
        <v>1150</v>
      </c>
      <c r="L207" s="3" t="s">
        <v>1174</v>
      </c>
    </row>
    <row r="208" spans="2:12" ht="56.25">
      <c r="B208" s="3">
        <v>84111502</v>
      </c>
      <c r="C208" s="3" t="s">
        <v>477</v>
      </c>
      <c r="D208" s="3" t="s">
        <v>1075</v>
      </c>
      <c r="E208" s="3" t="s">
        <v>1078</v>
      </c>
      <c r="F208" s="5" t="s">
        <v>49</v>
      </c>
      <c r="G208" s="3" t="s">
        <v>1172</v>
      </c>
      <c r="H208" s="72">
        <v>0</v>
      </c>
      <c r="I208" s="72">
        <v>0</v>
      </c>
      <c r="J208" s="3" t="s">
        <v>1152</v>
      </c>
      <c r="K208" s="6" t="s">
        <v>1150</v>
      </c>
      <c r="L208" s="3" t="s">
        <v>1174</v>
      </c>
    </row>
    <row r="209" spans="2:12" ht="56.25">
      <c r="B209" s="3">
        <v>84111502</v>
      </c>
      <c r="C209" s="3" t="s">
        <v>477</v>
      </c>
      <c r="D209" s="3" t="s">
        <v>1075</v>
      </c>
      <c r="E209" s="3" t="s">
        <v>1078</v>
      </c>
      <c r="F209" s="5" t="s">
        <v>49</v>
      </c>
      <c r="G209" s="3" t="s">
        <v>1172</v>
      </c>
      <c r="H209" s="72">
        <v>0</v>
      </c>
      <c r="I209" s="72">
        <v>0</v>
      </c>
      <c r="J209" s="3" t="s">
        <v>1152</v>
      </c>
      <c r="K209" s="6" t="s">
        <v>1150</v>
      </c>
      <c r="L209" s="3" t="s">
        <v>1174</v>
      </c>
    </row>
    <row r="210" spans="2:12" ht="56.25">
      <c r="B210" s="3">
        <v>84111502</v>
      </c>
      <c r="C210" s="3" t="s">
        <v>477</v>
      </c>
      <c r="D210" s="3" t="s">
        <v>1075</v>
      </c>
      <c r="E210" s="3" t="s">
        <v>1078</v>
      </c>
      <c r="F210" s="5" t="s">
        <v>49</v>
      </c>
      <c r="G210" s="3" t="s">
        <v>1172</v>
      </c>
      <c r="H210" s="72">
        <v>0</v>
      </c>
      <c r="I210" s="72">
        <v>0</v>
      </c>
      <c r="J210" s="3" t="s">
        <v>1152</v>
      </c>
      <c r="K210" s="6" t="s">
        <v>1150</v>
      </c>
      <c r="L210" s="3" t="s">
        <v>1174</v>
      </c>
    </row>
    <row r="211" spans="2:12" ht="56.25">
      <c r="B211" s="3">
        <v>84111502</v>
      </c>
      <c r="C211" s="3" t="s">
        <v>477</v>
      </c>
      <c r="D211" s="3" t="s">
        <v>1075</v>
      </c>
      <c r="E211" s="3" t="s">
        <v>1078</v>
      </c>
      <c r="F211" s="5" t="s">
        <v>49</v>
      </c>
      <c r="G211" s="3" t="s">
        <v>1172</v>
      </c>
      <c r="H211" s="72">
        <v>0</v>
      </c>
      <c r="I211" s="72">
        <v>0</v>
      </c>
      <c r="J211" s="3" t="s">
        <v>1152</v>
      </c>
      <c r="K211" s="6" t="s">
        <v>1150</v>
      </c>
      <c r="L211" s="3" t="s">
        <v>1174</v>
      </c>
    </row>
    <row r="212" spans="2:12" ht="56.25">
      <c r="B212" s="3">
        <v>84111502</v>
      </c>
      <c r="C212" s="3" t="s">
        <v>477</v>
      </c>
      <c r="D212" s="3" t="s">
        <v>1075</v>
      </c>
      <c r="E212" s="3" t="s">
        <v>1078</v>
      </c>
      <c r="F212" s="5" t="s">
        <v>49</v>
      </c>
      <c r="G212" s="3" t="s">
        <v>1172</v>
      </c>
      <c r="H212" s="72">
        <v>0</v>
      </c>
      <c r="I212" s="72">
        <v>0</v>
      </c>
      <c r="J212" s="3" t="s">
        <v>1152</v>
      </c>
      <c r="K212" s="6" t="s">
        <v>1150</v>
      </c>
      <c r="L212" s="3" t="s">
        <v>1174</v>
      </c>
    </row>
    <row r="213" spans="2:12" ht="56.25">
      <c r="B213" s="3">
        <v>84111502</v>
      </c>
      <c r="C213" s="3" t="s">
        <v>477</v>
      </c>
      <c r="D213" s="3" t="s">
        <v>1075</v>
      </c>
      <c r="E213" s="3" t="s">
        <v>1078</v>
      </c>
      <c r="F213" s="5" t="s">
        <v>49</v>
      </c>
      <c r="G213" s="3" t="s">
        <v>1172</v>
      </c>
      <c r="H213" s="72">
        <v>0</v>
      </c>
      <c r="I213" s="72">
        <v>0</v>
      </c>
      <c r="J213" s="3" t="s">
        <v>1152</v>
      </c>
      <c r="K213" s="6" t="s">
        <v>1150</v>
      </c>
      <c r="L213" s="3" t="s">
        <v>1174</v>
      </c>
    </row>
    <row r="214" spans="2:12" ht="56.25">
      <c r="B214" s="3">
        <v>84111502</v>
      </c>
      <c r="C214" s="3" t="s">
        <v>477</v>
      </c>
      <c r="D214" s="3" t="s">
        <v>1075</v>
      </c>
      <c r="E214" s="3" t="s">
        <v>1078</v>
      </c>
      <c r="F214" s="5" t="s">
        <v>49</v>
      </c>
      <c r="G214" s="3" t="s">
        <v>1172</v>
      </c>
      <c r="H214" s="72">
        <v>0</v>
      </c>
      <c r="I214" s="72">
        <v>0</v>
      </c>
      <c r="J214" s="3" t="s">
        <v>1152</v>
      </c>
      <c r="K214" s="6" t="s">
        <v>1150</v>
      </c>
      <c r="L214" s="3" t="s">
        <v>1174</v>
      </c>
    </row>
    <row r="215" spans="2:12" ht="33.75">
      <c r="B215" s="17">
        <v>85151603</v>
      </c>
      <c r="C215" s="3" t="s">
        <v>478</v>
      </c>
      <c r="D215" s="17" t="s">
        <v>69</v>
      </c>
      <c r="E215" s="3" t="s">
        <v>108</v>
      </c>
      <c r="F215" s="5" t="s">
        <v>49</v>
      </c>
      <c r="G215" s="3" t="s">
        <v>109</v>
      </c>
      <c r="H215" s="70">
        <v>264416152</v>
      </c>
      <c r="I215" s="70">
        <v>264416152</v>
      </c>
      <c r="J215" s="3" t="s">
        <v>1150</v>
      </c>
      <c r="K215" s="3" t="s">
        <v>1150</v>
      </c>
      <c r="L215" s="3" t="s">
        <v>1175</v>
      </c>
    </row>
    <row r="216" spans="2:12" ht="33.75">
      <c r="B216" s="17">
        <v>85151603</v>
      </c>
      <c r="C216" s="3" t="s">
        <v>479</v>
      </c>
      <c r="D216" s="17" t="s">
        <v>69</v>
      </c>
      <c r="E216" s="3" t="s">
        <v>108</v>
      </c>
      <c r="F216" s="5" t="s">
        <v>49</v>
      </c>
      <c r="G216" s="3" t="s">
        <v>109</v>
      </c>
      <c r="H216" s="70">
        <v>113280024</v>
      </c>
      <c r="I216" s="70">
        <v>113280024</v>
      </c>
      <c r="J216" s="3" t="s">
        <v>1150</v>
      </c>
      <c r="K216" s="3" t="s">
        <v>1150</v>
      </c>
      <c r="L216" s="3" t="s">
        <v>1175</v>
      </c>
    </row>
    <row r="217" spans="2:12" ht="33.75">
      <c r="B217" s="17">
        <v>85151603</v>
      </c>
      <c r="C217" s="3" t="s">
        <v>480</v>
      </c>
      <c r="D217" s="17" t="s">
        <v>69</v>
      </c>
      <c r="E217" s="3" t="s">
        <v>108</v>
      </c>
      <c r="F217" s="5" t="s">
        <v>49</v>
      </c>
      <c r="G217" s="3" t="s">
        <v>109</v>
      </c>
      <c r="H217" s="70">
        <v>144057056</v>
      </c>
      <c r="I217" s="70">
        <v>144057056</v>
      </c>
      <c r="J217" s="3" t="s">
        <v>1150</v>
      </c>
      <c r="K217" s="3" t="s">
        <v>1150</v>
      </c>
      <c r="L217" s="3" t="s">
        <v>1175</v>
      </c>
    </row>
    <row r="218" spans="2:12" ht="33.75">
      <c r="B218" s="17">
        <v>85151603</v>
      </c>
      <c r="C218" s="3" t="s">
        <v>481</v>
      </c>
      <c r="D218" s="17" t="s">
        <v>69</v>
      </c>
      <c r="E218" s="3" t="s">
        <v>108</v>
      </c>
      <c r="F218" s="5" t="s">
        <v>49</v>
      </c>
      <c r="G218" s="3" t="s">
        <v>109</v>
      </c>
      <c r="H218" s="70">
        <v>141472188</v>
      </c>
      <c r="I218" s="70">
        <v>141472188</v>
      </c>
      <c r="J218" s="3" t="s">
        <v>1150</v>
      </c>
      <c r="K218" s="3" t="s">
        <v>1150</v>
      </c>
      <c r="L218" s="3" t="s">
        <v>1175</v>
      </c>
    </row>
    <row r="219" spans="2:12" ht="33.75">
      <c r="B219" s="17">
        <v>85151603</v>
      </c>
      <c r="C219" s="3" t="s">
        <v>482</v>
      </c>
      <c r="D219" s="17" t="s">
        <v>69</v>
      </c>
      <c r="E219" s="3" t="s">
        <v>108</v>
      </c>
      <c r="F219" s="5" t="s">
        <v>49</v>
      </c>
      <c r="G219" s="3" t="s">
        <v>109</v>
      </c>
      <c r="H219" s="70">
        <v>175065176</v>
      </c>
      <c r="I219" s="70">
        <v>175065176</v>
      </c>
      <c r="J219" s="3" t="s">
        <v>1150</v>
      </c>
      <c r="K219" s="3" t="s">
        <v>1150</v>
      </c>
      <c r="L219" s="3" t="s">
        <v>1175</v>
      </c>
    </row>
    <row r="220" spans="2:12" ht="33.75">
      <c r="B220" s="17">
        <v>85151603</v>
      </c>
      <c r="C220" s="3" t="s">
        <v>483</v>
      </c>
      <c r="D220" s="17" t="s">
        <v>69</v>
      </c>
      <c r="E220" s="3" t="s">
        <v>108</v>
      </c>
      <c r="F220" s="5" t="s">
        <v>49</v>
      </c>
      <c r="G220" s="3" t="s">
        <v>109</v>
      </c>
      <c r="H220" s="70">
        <v>158201014</v>
      </c>
      <c r="I220" s="70">
        <v>158201014</v>
      </c>
      <c r="J220" s="3" t="s">
        <v>1150</v>
      </c>
      <c r="K220" s="3" t="s">
        <v>1150</v>
      </c>
      <c r="L220" s="3" t="s">
        <v>1175</v>
      </c>
    </row>
    <row r="221" spans="2:12" ht="33.75">
      <c r="B221" s="17">
        <v>85151603</v>
      </c>
      <c r="C221" s="3" t="s">
        <v>484</v>
      </c>
      <c r="D221" s="17" t="s">
        <v>69</v>
      </c>
      <c r="E221" s="3" t="s">
        <v>108</v>
      </c>
      <c r="F221" s="5" t="s">
        <v>49</v>
      </c>
      <c r="G221" s="3" t="s">
        <v>109</v>
      </c>
      <c r="H221" s="70">
        <v>122514392</v>
      </c>
      <c r="I221" s="70">
        <v>122514392</v>
      </c>
      <c r="J221" s="3" t="s">
        <v>1150</v>
      </c>
      <c r="K221" s="3" t="s">
        <v>1150</v>
      </c>
      <c r="L221" s="3" t="s">
        <v>1175</v>
      </c>
    </row>
    <row r="222" spans="2:12" ht="33.75">
      <c r="B222" s="17">
        <v>85151603</v>
      </c>
      <c r="C222" s="3" t="s">
        <v>485</v>
      </c>
      <c r="D222" s="17" t="s">
        <v>69</v>
      </c>
      <c r="E222" s="3" t="s">
        <v>108</v>
      </c>
      <c r="F222" s="5" t="s">
        <v>49</v>
      </c>
      <c r="G222" s="3" t="s">
        <v>109</v>
      </c>
      <c r="H222" s="70">
        <v>213123196</v>
      </c>
      <c r="I222" s="70">
        <v>213123196</v>
      </c>
      <c r="J222" s="3" t="s">
        <v>1150</v>
      </c>
      <c r="K222" s="3" t="s">
        <v>1150</v>
      </c>
      <c r="L222" s="3" t="s">
        <v>1175</v>
      </c>
    </row>
    <row r="223" spans="2:12" ht="33.75">
      <c r="B223" s="17">
        <v>85151603</v>
      </c>
      <c r="C223" s="3" t="s">
        <v>486</v>
      </c>
      <c r="D223" s="17" t="s">
        <v>69</v>
      </c>
      <c r="E223" s="3" t="s">
        <v>108</v>
      </c>
      <c r="F223" s="5" t="s">
        <v>49</v>
      </c>
      <c r="G223" s="3" t="s">
        <v>109</v>
      </c>
      <c r="H223" s="70">
        <v>185507036</v>
      </c>
      <c r="I223" s="70">
        <v>185507036</v>
      </c>
      <c r="J223" s="3" t="s">
        <v>1150</v>
      </c>
      <c r="K223" s="3" t="s">
        <v>1150</v>
      </c>
      <c r="L223" s="3" t="s">
        <v>1175</v>
      </c>
    </row>
    <row r="224" spans="2:12" ht="33.75">
      <c r="B224" s="17">
        <v>85151603</v>
      </c>
      <c r="C224" s="3" t="s">
        <v>487</v>
      </c>
      <c r="D224" s="17" t="s">
        <v>69</v>
      </c>
      <c r="E224" s="3" t="s">
        <v>108</v>
      </c>
      <c r="F224" s="5" t="s">
        <v>49</v>
      </c>
      <c r="G224" s="3" t="s">
        <v>109</v>
      </c>
      <c r="H224" s="70">
        <v>158616744</v>
      </c>
      <c r="I224" s="70">
        <v>158616744</v>
      </c>
      <c r="J224" s="3" t="s">
        <v>1150</v>
      </c>
      <c r="K224" s="3" t="s">
        <v>1150</v>
      </c>
      <c r="L224" s="3" t="s">
        <v>1175</v>
      </c>
    </row>
    <row r="225" spans="2:12" ht="33.75">
      <c r="B225" s="17">
        <v>85151603</v>
      </c>
      <c r="C225" s="3" t="s">
        <v>488</v>
      </c>
      <c r="D225" s="17" t="s">
        <v>69</v>
      </c>
      <c r="E225" s="3" t="s">
        <v>108</v>
      </c>
      <c r="F225" s="5" t="s">
        <v>49</v>
      </c>
      <c r="G225" s="3" t="s">
        <v>109</v>
      </c>
      <c r="H225" s="70">
        <v>127601760</v>
      </c>
      <c r="I225" s="70">
        <v>127601760</v>
      </c>
      <c r="J225" s="3" t="s">
        <v>1150</v>
      </c>
      <c r="K225" s="3" t="s">
        <v>1150</v>
      </c>
      <c r="L225" s="3" t="s">
        <v>1175</v>
      </c>
    </row>
    <row r="226" spans="2:12" ht="33.75">
      <c r="B226" s="17">
        <v>85151603</v>
      </c>
      <c r="C226" s="3" t="s">
        <v>489</v>
      </c>
      <c r="D226" s="17" t="s">
        <v>69</v>
      </c>
      <c r="E226" s="3" t="s">
        <v>108</v>
      </c>
      <c r="F226" s="5" t="s">
        <v>49</v>
      </c>
      <c r="G226" s="3" t="s">
        <v>109</v>
      </c>
      <c r="H226" s="70">
        <v>93860624</v>
      </c>
      <c r="I226" s="70">
        <v>93860624</v>
      </c>
      <c r="J226" s="3" t="s">
        <v>1150</v>
      </c>
      <c r="K226" s="3" t="s">
        <v>1150</v>
      </c>
      <c r="L226" s="3" t="s">
        <v>1175</v>
      </c>
    </row>
    <row r="227" spans="2:12" ht="33.75">
      <c r="B227" s="17">
        <v>85151603</v>
      </c>
      <c r="C227" s="3" t="s">
        <v>490</v>
      </c>
      <c r="D227" s="17" t="s">
        <v>69</v>
      </c>
      <c r="E227" s="3" t="s">
        <v>108</v>
      </c>
      <c r="F227" s="5" t="s">
        <v>49</v>
      </c>
      <c r="G227" s="3" t="s">
        <v>109</v>
      </c>
      <c r="H227" s="70">
        <v>269217520</v>
      </c>
      <c r="I227" s="70">
        <v>269217520</v>
      </c>
      <c r="J227" s="3" t="s">
        <v>1150</v>
      </c>
      <c r="K227" s="3" t="s">
        <v>1150</v>
      </c>
      <c r="L227" s="3" t="s">
        <v>1175</v>
      </c>
    </row>
    <row r="228" spans="2:12" ht="33.75">
      <c r="B228" s="17">
        <v>85151603</v>
      </c>
      <c r="C228" s="3" t="s">
        <v>491</v>
      </c>
      <c r="D228" s="17" t="s">
        <v>69</v>
      </c>
      <c r="E228" s="3" t="s">
        <v>108</v>
      </c>
      <c r="F228" s="5" t="s">
        <v>49</v>
      </c>
      <c r="G228" s="3" t="s">
        <v>109</v>
      </c>
      <c r="H228" s="70">
        <v>263666432</v>
      </c>
      <c r="I228" s="70">
        <v>263666432</v>
      </c>
      <c r="J228" s="3" t="s">
        <v>1150</v>
      </c>
      <c r="K228" s="3" t="s">
        <v>1150</v>
      </c>
      <c r="L228" s="3" t="s">
        <v>1175</v>
      </c>
    </row>
    <row r="229" spans="2:12" ht="33.75">
      <c r="B229" s="17">
        <v>85151603</v>
      </c>
      <c r="C229" s="3" t="s">
        <v>492</v>
      </c>
      <c r="D229" s="17" t="s">
        <v>69</v>
      </c>
      <c r="E229" s="3" t="s">
        <v>108</v>
      </c>
      <c r="F229" s="5" t="s">
        <v>49</v>
      </c>
      <c r="G229" s="3" t="s">
        <v>109</v>
      </c>
      <c r="H229" s="70">
        <v>188028984</v>
      </c>
      <c r="I229" s="70">
        <v>188028984</v>
      </c>
      <c r="J229" s="3" t="s">
        <v>1150</v>
      </c>
      <c r="K229" s="3" t="s">
        <v>1150</v>
      </c>
      <c r="L229" s="3" t="s">
        <v>1175</v>
      </c>
    </row>
    <row r="230" spans="2:12" ht="33.75">
      <c r="B230" s="17">
        <v>85151603</v>
      </c>
      <c r="C230" s="3" t="s">
        <v>493</v>
      </c>
      <c r="D230" s="17" t="s">
        <v>69</v>
      </c>
      <c r="E230" s="3" t="s">
        <v>108</v>
      </c>
      <c r="F230" s="5" t="s">
        <v>49</v>
      </c>
      <c r="G230" s="3" t="s">
        <v>109</v>
      </c>
      <c r="H230" s="70">
        <v>152020440</v>
      </c>
      <c r="I230" s="70">
        <v>152020440</v>
      </c>
      <c r="J230" s="3" t="s">
        <v>1150</v>
      </c>
      <c r="K230" s="3" t="s">
        <v>1150</v>
      </c>
      <c r="L230" s="3" t="s">
        <v>1175</v>
      </c>
    </row>
    <row r="231" spans="2:12" ht="33.75">
      <c r="B231" s="17">
        <v>85151603</v>
      </c>
      <c r="C231" s="3" t="s">
        <v>494</v>
      </c>
      <c r="D231" s="17" t="s">
        <v>69</v>
      </c>
      <c r="E231" s="3" t="s">
        <v>108</v>
      </c>
      <c r="F231" s="5" t="s">
        <v>49</v>
      </c>
      <c r="G231" s="3" t="s">
        <v>109</v>
      </c>
      <c r="H231" s="70">
        <v>166700820</v>
      </c>
      <c r="I231" s="70">
        <v>166700820</v>
      </c>
      <c r="J231" s="3" t="s">
        <v>1150</v>
      </c>
      <c r="K231" s="3" t="s">
        <v>1150</v>
      </c>
      <c r="L231" s="3" t="s">
        <v>1175</v>
      </c>
    </row>
    <row r="232" spans="2:12" ht="33.75">
      <c r="B232" s="17">
        <v>85151603</v>
      </c>
      <c r="C232" s="3" t="s">
        <v>495</v>
      </c>
      <c r="D232" s="17" t="s">
        <v>69</v>
      </c>
      <c r="E232" s="3" t="s">
        <v>108</v>
      </c>
      <c r="F232" s="5" t="s">
        <v>49</v>
      </c>
      <c r="G232" s="3" t="s">
        <v>109</v>
      </c>
      <c r="H232" s="70">
        <v>193606041</v>
      </c>
      <c r="I232" s="70">
        <v>193606041</v>
      </c>
      <c r="J232" s="3" t="s">
        <v>1150</v>
      </c>
      <c r="K232" s="3" t="s">
        <v>1150</v>
      </c>
      <c r="L232" s="3" t="s">
        <v>1175</v>
      </c>
    </row>
    <row r="233" spans="2:12" ht="33.75">
      <c r="B233" s="17">
        <v>85151603</v>
      </c>
      <c r="C233" s="3" t="s">
        <v>496</v>
      </c>
      <c r="D233" s="17" t="s">
        <v>69</v>
      </c>
      <c r="E233" s="3" t="s">
        <v>108</v>
      </c>
      <c r="F233" s="5" t="s">
        <v>49</v>
      </c>
      <c r="G233" s="3" t="s">
        <v>109</v>
      </c>
      <c r="H233" s="70">
        <v>120581661</v>
      </c>
      <c r="I233" s="70">
        <v>120581661</v>
      </c>
      <c r="J233" s="3" t="s">
        <v>1150</v>
      </c>
      <c r="K233" s="3" t="s">
        <v>1150</v>
      </c>
      <c r="L233" s="3" t="s">
        <v>1175</v>
      </c>
    </row>
    <row r="234" spans="2:12" ht="33.75">
      <c r="B234" s="17">
        <v>85151603</v>
      </c>
      <c r="C234" s="3" t="s">
        <v>497</v>
      </c>
      <c r="D234" s="17" t="s">
        <v>69</v>
      </c>
      <c r="E234" s="3" t="s">
        <v>108</v>
      </c>
      <c r="F234" s="5" t="s">
        <v>49</v>
      </c>
      <c r="G234" s="3" t="s">
        <v>109</v>
      </c>
      <c r="H234" s="70">
        <v>295809800</v>
      </c>
      <c r="I234" s="70">
        <v>295809800</v>
      </c>
      <c r="J234" s="3" t="s">
        <v>1150</v>
      </c>
      <c r="K234" s="3" t="s">
        <v>1150</v>
      </c>
      <c r="L234" s="3" t="s">
        <v>1175</v>
      </c>
    </row>
    <row r="235" spans="2:12" ht="33.75">
      <c r="B235" s="17">
        <v>85151603</v>
      </c>
      <c r="C235" s="3" t="s">
        <v>498</v>
      </c>
      <c r="D235" s="17" t="s">
        <v>69</v>
      </c>
      <c r="E235" s="3" t="s">
        <v>108</v>
      </c>
      <c r="F235" s="5" t="s">
        <v>49</v>
      </c>
      <c r="G235" s="3" t="s">
        <v>109</v>
      </c>
      <c r="H235" s="70">
        <v>141490492</v>
      </c>
      <c r="I235" s="70">
        <v>141490492</v>
      </c>
      <c r="J235" s="3" t="s">
        <v>1150</v>
      </c>
      <c r="K235" s="3" t="s">
        <v>1150</v>
      </c>
      <c r="L235" s="3" t="s">
        <v>1175</v>
      </c>
    </row>
    <row r="236" spans="2:12" ht="33.75">
      <c r="B236" s="17">
        <v>85151603</v>
      </c>
      <c r="C236" s="3" t="s">
        <v>499</v>
      </c>
      <c r="D236" s="17" t="s">
        <v>69</v>
      </c>
      <c r="E236" s="3" t="s">
        <v>108</v>
      </c>
      <c r="F236" s="5" t="s">
        <v>49</v>
      </c>
      <c r="G236" s="3" t="s">
        <v>109</v>
      </c>
      <c r="H236" s="70">
        <v>76179932</v>
      </c>
      <c r="I236" s="70">
        <v>76179932</v>
      </c>
      <c r="J236" s="3" t="s">
        <v>1150</v>
      </c>
      <c r="K236" s="3" t="s">
        <v>1150</v>
      </c>
      <c r="L236" s="3" t="s">
        <v>1175</v>
      </c>
    </row>
    <row r="237" spans="2:12" ht="33.75">
      <c r="B237" s="17">
        <v>85151603</v>
      </c>
      <c r="C237" s="3" t="s">
        <v>500</v>
      </c>
      <c r="D237" s="17" t="s">
        <v>69</v>
      </c>
      <c r="E237" s="3" t="s">
        <v>108</v>
      </c>
      <c r="F237" s="5" t="s">
        <v>49</v>
      </c>
      <c r="G237" s="3" t="s">
        <v>109</v>
      </c>
      <c r="H237" s="70">
        <v>159407248</v>
      </c>
      <c r="I237" s="70">
        <v>159407248</v>
      </c>
      <c r="J237" s="3" t="s">
        <v>1150</v>
      </c>
      <c r="K237" s="3" t="s">
        <v>1150</v>
      </c>
      <c r="L237" s="3" t="s">
        <v>1175</v>
      </c>
    </row>
    <row r="238" spans="2:12" ht="33.75">
      <c r="B238" s="17">
        <v>85151603</v>
      </c>
      <c r="C238" s="3" t="s">
        <v>501</v>
      </c>
      <c r="D238" s="17" t="s">
        <v>69</v>
      </c>
      <c r="E238" s="3" t="s">
        <v>108</v>
      </c>
      <c r="F238" s="5" t="s">
        <v>49</v>
      </c>
      <c r="G238" s="3" t="s">
        <v>109</v>
      </c>
      <c r="H238" s="70">
        <v>45731972</v>
      </c>
      <c r="I238" s="70">
        <v>45731972</v>
      </c>
      <c r="J238" s="3" t="s">
        <v>1150</v>
      </c>
      <c r="K238" s="3" t="s">
        <v>1150</v>
      </c>
      <c r="L238" s="3" t="s">
        <v>1175</v>
      </c>
    </row>
    <row r="239" spans="2:12" ht="33.75">
      <c r="B239" s="17">
        <v>85151603</v>
      </c>
      <c r="C239" s="3" t="s">
        <v>502</v>
      </c>
      <c r="D239" s="17" t="s">
        <v>69</v>
      </c>
      <c r="E239" s="3" t="s">
        <v>108</v>
      </c>
      <c r="F239" s="5" t="s">
        <v>49</v>
      </c>
      <c r="G239" s="3" t="s">
        <v>109</v>
      </c>
      <c r="H239" s="70">
        <v>129620920</v>
      </c>
      <c r="I239" s="70">
        <v>129620920</v>
      </c>
      <c r="J239" s="3" t="s">
        <v>1150</v>
      </c>
      <c r="K239" s="3" t="s">
        <v>1150</v>
      </c>
      <c r="L239" s="3" t="s">
        <v>1175</v>
      </c>
    </row>
    <row r="240" spans="2:12" ht="22.5">
      <c r="B240" s="17">
        <v>85151603</v>
      </c>
      <c r="C240" s="3" t="s">
        <v>503</v>
      </c>
      <c r="D240" s="17" t="s">
        <v>69</v>
      </c>
      <c r="E240" s="3" t="s">
        <v>108</v>
      </c>
      <c r="F240" s="5" t="s">
        <v>49</v>
      </c>
      <c r="G240" s="3" t="s">
        <v>109</v>
      </c>
      <c r="H240" s="70">
        <v>127807680</v>
      </c>
      <c r="I240" s="70">
        <v>127807680</v>
      </c>
      <c r="J240" s="3" t="s">
        <v>1150</v>
      </c>
      <c r="K240" s="3" t="s">
        <v>1150</v>
      </c>
      <c r="L240" s="3" t="s">
        <v>1175</v>
      </c>
    </row>
    <row r="241" spans="2:12" ht="45">
      <c r="B241" s="17" t="s">
        <v>1318</v>
      </c>
      <c r="C241" s="17" t="s">
        <v>176</v>
      </c>
      <c r="D241" s="3" t="s">
        <v>69</v>
      </c>
      <c r="E241" s="3" t="s">
        <v>108</v>
      </c>
      <c r="F241" s="3" t="s">
        <v>58</v>
      </c>
      <c r="G241" s="3" t="s">
        <v>1176</v>
      </c>
      <c r="H241" s="70">
        <f>72543160000-5278555896</f>
        <v>67264604104</v>
      </c>
      <c r="I241" s="70">
        <f>72543160000-5278555896</f>
        <v>67264604104</v>
      </c>
      <c r="J241" s="3" t="s">
        <v>1150</v>
      </c>
      <c r="K241" s="3" t="s">
        <v>1150</v>
      </c>
      <c r="L241" s="3" t="s">
        <v>1175</v>
      </c>
    </row>
    <row r="242" spans="2:12" ht="22.5">
      <c r="B242" s="17" t="s">
        <v>1319</v>
      </c>
      <c r="C242" s="17" t="s">
        <v>504</v>
      </c>
      <c r="D242" s="3" t="s">
        <v>69</v>
      </c>
      <c r="E242" s="3" t="s">
        <v>1079</v>
      </c>
      <c r="F242" s="5" t="s">
        <v>33</v>
      </c>
      <c r="G242" s="3" t="s">
        <v>109</v>
      </c>
      <c r="H242" s="70">
        <v>16428954592</v>
      </c>
      <c r="I242" s="70">
        <v>16428954592</v>
      </c>
      <c r="J242" s="3" t="s">
        <v>1150</v>
      </c>
      <c r="K242" s="3" t="s">
        <v>1150</v>
      </c>
      <c r="L242" s="3" t="s">
        <v>1175</v>
      </c>
    </row>
    <row r="243" spans="2:12" ht="33.75">
      <c r="B243" s="18">
        <v>85151500</v>
      </c>
      <c r="C243" s="3" t="s">
        <v>505</v>
      </c>
      <c r="D243" s="3" t="s">
        <v>69</v>
      </c>
      <c r="E243" s="3" t="s">
        <v>67</v>
      </c>
      <c r="F243" s="16" t="s">
        <v>149</v>
      </c>
      <c r="G243" s="3" t="s">
        <v>109</v>
      </c>
      <c r="H243" s="70">
        <v>1246245840</v>
      </c>
      <c r="I243" s="70">
        <v>1246245840</v>
      </c>
      <c r="J243" s="3" t="s">
        <v>1150</v>
      </c>
      <c r="K243" s="3" t="s">
        <v>1150</v>
      </c>
      <c r="L243" s="3" t="s">
        <v>1175</v>
      </c>
    </row>
    <row r="244" spans="2:12" ht="22.5">
      <c r="B244" s="3">
        <v>80131505</v>
      </c>
      <c r="C244" s="19" t="s">
        <v>506</v>
      </c>
      <c r="D244" s="3" t="s">
        <v>55</v>
      </c>
      <c r="E244" s="3" t="s">
        <v>56</v>
      </c>
      <c r="F244" s="5" t="s">
        <v>49</v>
      </c>
      <c r="G244" s="3" t="s">
        <v>1177</v>
      </c>
      <c r="H244" s="72">
        <v>11000000</v>
      </c>
      <c r="I244" s="72">
        <v>11000000</v>
      </c>
      <c r="J244" s="20" t="s">
        <v>1152</v>
      </c>
      <c r="K244" s="20" t="s">
        <v>35</v>
      </c>
      <c r="L244" s="21" t="s">
        <v>1178</v>
      </c>
    </row>
    <row r="245" spans="2:12" ht="22.5">
      <c r="B245" s="3">
        <v>82101800</v>
      </c>
      <c r="C245" s="19" t="s">
        <v>507</v>
      </c>
      <c r="D245" s="3" t="s">
        <v>41</v>
      </c>
      <c r="E245" s="3" t="s">
        <v>1080</v>
      </c>
      <c r="F245" s="5" t="s">
        <v>33</v>
      </c>
      <c r="G245" s="3" t="s">
        <v>1177</v>
      </c>
      <c r="H245" s="72">
        <v>100000000</v>
      </c>
      <c r="I245" s="72">
        <v>100000000</v>
      </c>
      <c r="J245" s="20" t="s">
        <v>1152</v>
      </c>
      <c r="K245" s="20" t="s">
        <v>35</v>
      </c>
      <c r="L245" s="21" t="s">
        <v>1178</v>
      </c>
    </row>
    <row r="246" spans="2:12" ht="33.75">
      <c r="B246" s="3" t="s">
        <v>402</v>
      </c>
      <c r="C246" s="19" t="s">
        <v>508</v>
      </c>
      <c r="D246" s="3" t="s">
        <v>73</v>
      </c>
      <c r="E246" s="3" t="s">
        <v>32</v>
      </c>
      <c r="F246" s="3" t="s">
        <v>58</v>
      </c>
      <c r="G246" s="3" t="s">
        <v>1177</v>
      </c>
      <c r="H246" s="72">
        <v>2000000000</v>
      </c>
      <c r="I246" s="72">
        <v>2000000000</v>
      </c>
      <c r="J246" s="20" t="s">
        <v>1152</v>
      </c>
      <c r="K246" s="20" t="s">
        <v>35</v>
      </c>
      <c r="L246" s="21" t="s">
        <v>1179</v>
      </c>
    </row>
    <row r="247" spans="2:12" ht="33.75">
      <c r="B247" s="3">
        <v>70141707</v>
      </c>
      <c r="C247" s="19" t="s">
        <v>509</v>
      </c>
      <c r="D247" s="3" t="s">
        <v>73</v>
      </c>
      <c r="E247" s="3" t="s">
        <v>32</v>
      </c>
      <c r="F247" s="3" t="s">
        <v>58</v>
      </c>
      <c r="G247" s="3" t="s">
        <v>1177</v>
      </c>
      <c r="H247" s="72">
        <v>2000000000</v>
      </c>
      <c r="I247" s="72">
        <v>2000000000</v>
      </c>
      <c r="J247" s="20" t="s">
        <v>1152</v>
      </c>
      <c r="K247" s="20" t="s">
        <v>35</v>
      </c>
      <c r="L247" s="21" t="s">
        <v>1180</v>
      </c>
    </row>
    <row r="248" spans="2:12" ht="22.5">
      <c r="B248" s="3" t="s">
        <v>402</v>
      </c>
      <c r="C248" s="19" t="s">
        <v>510</v>
      </c>
      <c r="D248" s="3" t="s">
        <v>36</v>
      </c>
      <c r="E248" s="3" t="s">
        <v>45</v>
      </c>
      <c r="F248" s="3" t="s">
        <v>1081</v>
      </c>
      <c r="G248" s="3" t="s">
        <v>1177</v>
      </c>
      <c r="H248" s="72">
        <v>550000000</v>
      </c>
      <c r="I248" s="72">
        <v>550000000</v>
      </c>
      <c r="J248" s="20" t="s">
        <v>1152</v>
      </c>
      <c r="K248" s="20" t="s">
        <v>35</v>
      </c>
      <c r="L248" s="21" t="s">
        <v>1181</v>
      </c>
    </row>
    <row r="249" spans="2:12" ht="22.5">
      <c r="B249" s="3">
        <v>94131500</v>
      </c>
      <c r="C249" s="19" t="s">
        <v>511</v>
      </c>
      <c r="D249" s="3" t="s">
        <v>73</v>
      </c>
      <c r="E249" s="3" t="s">
        <v>32</v>
      </c>
      <c r="F249" s="3" t="s">
        <v>58</v>
      </c>
      <c r="G249" s="3" t="s">
        <v>1177</v>
      </c>
      <c r="H249" s="72">
        <v>1200000000</v>
      </c>
      <c r="I249" s="72">
        <v>1200000000</v>
      </c>
      <c r="J249" s="20" t="s">
        <v>1152</v>
      </c>
      <c r="K249" s="20" t="s">
        <v>35</v>
      </c>
      <c r="L249" s="21" t="s">
        <v>1182</v>
      </c>
    </row>
    <row r="250" spans="2:12" ht="33.75">
      <c r="B250" s="3">
        <v>86111602</v>
      </c>
      <c r="C250" s="19" t="s">
        <v>512</v>
      </c>
      <c r="D250" s="3" t="s">
        <v>41</v>
      </c>
      <c r="E250" s="3" t="s">
        <v>39</v>
      </c>
      <c r="F250" s="3" t="s">
        <v>1081</v>
      </c>
      <c r="G250" s="3" t="s">
        <v>1177</v>
      </c>
      <c r="H250" s="72">
        <v>300000000</v>
      </c>
      <c r="I250" s="72">
        <v>300000000</v>
      </c>
      <c r="J250" s="20" t="s">
        <v>1152</v>
      </c>
      <c r="K250" s="20" t="s">
        <v>35</v>
      </c>
      <c r="L250" s="21" t="s">
        <v>1183</v>
      </c>
    </row>
    <row r="251" spans="2:12" ht="22.5">
      <c r="B251" s="3">
        <v>86111602</v>
      </c>
      <c r="C251" s="19" t="s">
        <v>513</v>
      </c>
      <c r="D251" s="3" t="s">
        <v>41</v>
      </c>
      <c r="E251" s="3" t="s">
        <v>39</v>
      </c>
      <c r="F251" s="5" t="s">
        <v>33</v>
      </c>
      <c r="G251" s="3" t="s">
        <v>1177</v>
      </c>
      <c r="H251" s="72">
        <v>200000000</v>
      </c>
      <c r="I251" s="72">
        <v>200000000</v>
      </c>
      <c r="J251" s="20" t="s">
        <v>1152</v>
      </c>
      <c r="K251" s="20" t="s">
        <v>35</v>
      </c>
      <c r="L251" s="21" t="s">
        <v>1184</v>
      </c>
    </row>
    <row r="252" spans="2:12" ht="22.5">
      <c r="B252" s="3">
        <v>80141600</v>
      </c>
      <c r="C252" s="19" t="s">
        <v>514</v>
      </c>
      <c r="D252" s="3" t="s">
        <v>41</v>
      </c>
      <c r="E252" s="3" t="s">
        <v>39</v>
      </c>
      <c r="F252" s="5" t="s">
        <v>33</v>
      </c>
      <c r="G252" s="3" t="s">
        <v>1177</v>
      </c>
      <c r="H252" s="72">
        <v>200000000</v>
      </c>
      <c r="I252" s="72">
        <v>200000000</v>
      </c>
      <c r="J252" s="20" t="s">
        <v>1152</v>
      </c>
      <c r="K252" s="20" t="s">
        <v>35</v>
      </c>
      <c r="L252" s="21" t="s">
        <v>1185</v>
      </c>
    </row>
    <row r="253" spans="2:12" ht="22.5">
      <c r="B253" s="3">
        <v>86101600</v>
      </c>
      <c r="C253" s="19" t="s">
        <v>515</v>
      </c>
      <c r="D253" s="3" t="s">
        <v>41</v>
      </c>
      <c r="E253" s="3" t="s">
        <v>39</v>
      </c>
      <c r="F253" s="3" t="s">
        <v>1081</v>
      </c>
      <c r="G253" s="3" t="s">
        <v>1177</v>
      </c>
      <c r="H253" s="72">
        <v>50000000</v>
      </c>
      <c r="I253" s="72">
        <v>50000000</v>
      </c>
      <c r="J253" s="20" t="s">
        <v>1152</v>
      </c>
      <c r="K253" s="20" t="s">
        <v>35</v>
      </c>
      <c r="L253" s="21" t="s">
        <v>1186</v>
      </c>
    </row>
    <row r="254" spans="2:12" ht="22.5">
      <c r="B254" s="3">
        <v>43211500</v>
      </c>
      <c r="C254" s="19" t="s">
        <v>516</v>
      </c>
      <c r="D254" s="3" t="s">
        <v>41</v>
      </c>
      <c r="E254" s="3" t="s">
        <v>1082</v>
      </c>
      <c r="F254" s="5" t="s">
        <v>33</v>
      </c>
      <c r="G254" s="3" t="s">
        <v>1177</v>
      </c>
      <c r="H254" s="72">
        <v>300000000</v>
      </c>
      <c r="I254" s="72">
        <v>300000000</v>
      </c>
      <c r="J254" s="20" t="s">
        <v>1152</v>
      </c>
      <c r="K254" s="20" t="s">
        <v>35</v>
      </c>
      <c r="L254" s="21" t="s">
        <v>1187</v>
      </c>
    </row>
    <row r="255" spans="2:12" ht="33.75">
      <c r="B255" s="3">
        <v>86101700</v>
      </c>
      <c r="C255" s="19" t="s">
        <v>517</v>
      </c>
      <c r="D255" s="3" t="s">
        <v>73</v>
      </c>
      <c r="E255" s="3" t="s">
        <v>32</v>
      </c>
      <c r="F255" s="3" t="s">
        <v>58</v>
      </c>
      <c r="G255" s="3" t="s">
        <v>1188</v>
      </c>
      <c r="H255" s="72">
        <v>2813757520</v>
      </c>
      <c r="I255" s="72">
        <v>2813757520</v>
      </c>
      <c r="J255" s="20" t="s">
        <v>1152</v>
      </c>
      <c r="K255" s="20" t="s">
        <v>35</v>
      </c>
      <c r="L255" s="21" t="s">
        <v>1189</v>
      </c>
    </row>
    <row r="256" spans="2:12" ht="22.5">
      <c r="B256" s="3">
        <v>86101700</v>
      </c>
      <c r="C256" s="19" t="s">
        <v>518</v>
      </c>
      <c r="D256" s="3" t="s">
        <v>73</v>
      </c>
      <c r="E256" s="3" t="s">
        <v>32</v>
      </c>
      <c r="F256" s="3" t="s">
        <v>58</v>
      </c>
      <c r="G256" s="3" t="s">
        <v>1188</v>
      </c>
      <c r="H256" s="72">
        <v>1800000000</v>
      </c>
      <c r="I256" s="72">
        <v>1800000000</v>
      </c>
      <c r="J256" s="20" t="s">
        <v>1152</v>
      </c>
      <c r="K256" s="20" t="s">
        <v>35</v>
      </c>
      <c r="L256" s="21" t="s">
        <v>1190</v>
      </c>
    </row>
    <row r="257" spans="2:12" ht="33.75">
      <c r="B257" s="3">
        <v>86101700</v>
      </c>
      <c r="C257" s="19" t="s">
        <v>519</v>
      </c>
      <c r="D257" s="3" t="s">
        <v>153</v>
      </c>
      <c r="E257" s="3" t="s">
        <v>53</v>
      </c>
      <c r="F257" s="3" t="s">
        <v>58</v>
      </c>
      <c r="G257" s="3" t="s">
        <v>1188</v>
      </c>
      <c r="H257" s="72">
        <v>1000000000</v>
      </c>
      <c r="I257" s="72">
        <v>1000000000</v>
      </c>
      <c r="J257" s="20" t="s">
        <v>1152</v>
      </c>
      <c r="K257" s="20" t="s">
        <v>35</v>
      </c>
      <c r="L257" s="21" t="s">
        <v>1191</v>
      </c>
    </row>
    <row r="258" spans="2:12" ht="33.75">
      <c r="B258" s="3">
        <v>86111602</v>
      </c>
      <c r="C258" s="19" t="s">
        <v>520</v>
      </c>
      <c r="D258" s="3" t="s">
        <v>73</v>
      </c>
      <c r="E258" s="3" t="s">
        <v>32</v>
      </c>
      <c r="F258" s="5" t="s">
        <v>33</v>
      </c>
      <c r="G258" s="3" t="s">
        <v>1188</v>
      </c>
      <c r="H258" s="72">
        <v>600000000</v>
      </c>
      <c r="I258" s="72">
        <v>600000000</v>
      </c>
      <c r="J258" s="20" t="s">
        <v>1152</v>
      </c>
      <c r="K258" s="20" t="s">
        <v>35</v>
      </c>
      <c r="L258" s="21" t="s">
        <v>1192</v>
      </c>
    </row>
    <row r="259" spans="2:12" ht="22.5">
      <c r="B259" s="3">
        <v>21101900</v>
      </c>
      <c r="C259" s="19" t="s">
        <v>521</v>
      </c>
      <c r="D259" s="3" t="s">
        <v>73</v>
      </c>
      <c r="E259" s="3" t="s">
        <v>32</v>
      </c>
      <c r="F259" s="5" t="s">
        <v>33</v>
      </c>
      <c r="G259" s="3" t="s">
        <v>1188</v>
      </c>
      <c r="H259" s="73">
        <v>600000000</v>
      </c>
      <c r="I259" s="73">
        <v>600000000</v>
      </c>
      <c r="J259" s="20" t="s">
        <v>1152</v>
      </c>
      <c r="K259" s="20" t="s">
        <v>35</v>
      </c>
      <c r="L259" s="21" t="s">
        <v>1193</v>
      </c>
    </row>
    <row r="260" spans="2:12" ht="22.5">
      <c r="B260" s="3">
        <v>21101900</v>
      </c>
      <c r="C260" s="19" t="s">
        <v>522</v>
      </c>
      <c r="D260" s="3" t="s">
        <v>41</v>
      </c>
      <c r="E260" s="3" t="s">
        <v>39</v>
      </c>
      <c r="F260" s="5" t="s">
        <v>33</v>
      </c>
      <c r="G260" s="3" t="s">
        <v>1188</v>
      </c>
      <c r="H260" s="72">
        <v>400000000</v>
      </c>
      <c r="I260" s="72">
        <v>400000000</v>
      </c>
      <c r="J260" s="20" t="s">
        <v>1152</v>
      </c>
      <c r="K260" s="20" t="s">
        <v>35</v>
      </c>
      <c r="L260" s="21" t="s">
        <v>1194</v>
      </c>
    </row>
    <row r="261" spans="2:12" ht="22.5">
      <c r="B261" s="3">
        <v>21101900</v>
      </c>
      <c r="C261" s="19" t="s">
        <v>523</v>
      </c>
      <c r="D261" s="3" t="s">
        <v>73</v>
      </c>
      <c r="E261" s="3" t="s">
        <v>32</v>
      </c>
      <c r="F261" s="3" t="s">
        <v>58</v>
      </c>
      <c r="G261" s="3" t="s">
        <v>1188</v>
      </c>
      <c r="H261" s="72">
        <v>750000000</v>
      </c>
      <c r="I261" s="72">
        <v>750000000</v>
      </c>
      <c r="J261" s="20" t="s">
        <v>1152</v>
      </c>
      <c r="K261" s="20" t="s">
        <v>35</v>
      </c>
      <c r="L261" s="21" t="s">
        <v>1195</v>
      </c>
    </row>
    <row r="262" spans="2:12" ht="33.75">
      <c r="B262" s="3">
        <v>80101600</v>
      </c>
      <c r="C262" s="19" t="s">
        <v>152</v>
      </c>
      <c r="D262" s="3" t="s">
        <v>41</v>
      </c>
      <c r="E262" s="3" t="s">
        <v>39</v>
      </c>
      <c r="F262" s="16" t="s">
        <v>149</v>
      </c>
      <c r="G262" s="3" t="s">
        <v>1188</v>
      </c>
      <c r="H262" s="72">
        <v>910000000</v>
      </c>
      <c r="I262" s="72">
        <v>910000000</v>
      </c>
      <c r="J262" s="20" t="s">
        <v>1152</v>
      </c>
      <c r="K262" s="20" t="s">
        <v>35</v>
      </c>
      <c r="L262" s="21" t="s">
        <v>1196</v>
      </c>
    </row>
    <row r="263" spans="2:12" ht="22.5">
      <c r="B263" s="3">
        <v>80111600</v>
      </c>
      <c r="C263" s="19" t="s">
        <v>524</v>
      </c>
      <c r="D263" s="3" t="s">
        <v>36</v>
      </c>
      <c r="E263" s="3" t="s">
        <v>45</v>
      </c>
      <c r="F263" s="5" t="s">
        <v>33</v>
      </c>
      <c r="G263" s="3" t="s">
        <v>1188</v>
      </c>
      <c r="H263" s="72">
        <v>340000000</v>
      </c>
      <c r="I263" s="72">
        <v>340000000</v>
      </c>
      <c r="J263" s="20" t="s">
        <v>1152</v>
      </c>
      <c r="K263" s="20" t="s">
        <v>35</v>
      </c>
      <c r="L263" s="21" t="s">
        <v>1197</v>
      </c>
    </row>
    <row r="264" spans="2:12" ht="33.75">
      <c r="B264" s="3">
        <v>21101900</v>
      </c>
      <c r="C264" s="19" t="s">
        <v>525</v>
      </c>
      <c r="D264" s="3" t="s">
        <v>73</v>
      </c>
      <c r="E264" s="3" t="s">
        <v>32</v>
      </c>
      <c r="F264" s="3" t="s">
        <v>58</v>
      </c>
      <c r="G264" s="3" t="s">
        <v>1188</v>
      </c>
      <c r="H264" s="72">
        <v>2000000000</v>
      </c>
      <c r="I264" s="72">
        <v>2000000000</v>
      </c>
      <c r="J264" s="20" t="s">
        <v>1152</v>
      </c>
      <c r="K264" s="20" t="s">
        <v>35</v>
      </c>
      <c r="L264" s="21" t="s">
        <v>1198</v>
      </c>
    </row>
    <row r="265" spans="2:12" ht="22.5">
      <c r="B265" s="3">
        <v>80121703</v>
      </c>
      <c r="C265" s="19" t="s">
        <v>526</v>
      </c>
      <c r="D265" s="3" t="s">
        <v>73</v>
      </c>
      <c r="E265" s="3" t="s">
        <v>32</v>
      </c>
      <c r="F265" s="3" t="s">
        <v>1081</v>
      </c>
      <c r="G265" s="3" t="s">
        <v>1177</v>
      </c>
      <c r="H265" s="72">
        <v>100000000</v>
      </c>
      <c r="I265" s="72">
        <v>100000000</v>
      </c>
      <c r="J265" s="20" t="s">
        <v>1152</v>
      </c>
      <c r="K265" s="20" t="s">
        <v>35</v>
      </c>
      <c r="L265" s="21" t="s">
        <v>1199</v>
      </c>
    </row>
    <row r="266" spans="2:12" ht="45">
      <c r="B266" s="3">
        <v>47132102</v>
      </c>
      <c r="C266" s="3" t="s">
        <v>527</v>
      </c>
      <c r="D266" s="3" t="s">
        <v>1083</v>
      </c>
      <c r="E266" s="3" t="s">
        <v>59</v>
      </c>
      <c r="F266" s="3" t="s">
        <v>1064</v>
      </c>
      <c r="G266" s="3" t="s">
        <v>76</v>
      </c>
      <c r="H266" s="72">
        <v>20000000</v>
      </c>
      <c r="I266" s="72">
        <v>20000000</v>
      </c>
      <c r="J266" s="3" t="s">
        <v>1154</v>
      </c>
      <c r="K266" s="3" t="s">
        <v>1154</v>
      </c>
      <c r="L266" s="3" t="s">
        <v>77</v>
      </c>
    </row>
    <row r="267" spans="2:12" ht="45">
      <c r="B267" s="3">
        <v>80101505</v>
      </c>
      <c r="C267" s="3" t="s">
        <v>78</v>
      </c>
      <c r="D267" s="3" t="s">
        <v>1073</v>
      </c>
      <c r="E267" s="3" t="s">
        <v>56</v>
      </c>
      <c r="F267" s="5" t="s">
        <v>49</v>
      </c>
      <c r="G267" s="3" t="s">
        <v>76</v>
      </c>
      <c r="H267" s="72">
        <v>150000000</v>
      </c>
      <c r="I267" s="72">
        <v>150000000</v>
      </c>
      <c r="J267" s="3" t="s">
        <v>1154</v>
      </c>
      <c r="K267" s="3" t="s">
        <v>1154</v>
      </c>
      <c r="L267" s="3" t="s">
        <v>77</v>
      </c>
    </row>
    <row r="268" spans="2:12" ht="45">
      <c r="B268" s="3">
        <v>90111600</v>
      </c>
      <c r="C268" s="3" t="s">
        <v>79</v>
      </c>
      <c r="D268" s="3" t="s">
        <v>1073</v>
      </c>
      <c r="E268" s="3" t="s">
        <v>32</v>
      </c>
      <c r="F268" s="5" t="s">
        <v>33</v>
      </c>
      <c r="G268" s="3" t="s">
        <v>80</v>
      </c>
      <c r="H268" s="72">
        <v>280000000</v>
      </c>
      <c r="I268" s="72">
        <v>280000000</v>
      </c>
      <c r="J268" s="3" t="s">
        <v>1154</v>
      </c>
      <c r="K268" s="3" t="s">
        <v>1154</v>
      </c>
      <c r="L268" s="3" t="s">
        <v>77</v>
      </c>
    </row>
    <row r="269" spans="2:12" ht="45">
      <c r="B269" s="3">
        <v>90141700</v>
      </c>
      <c r="C269" s="3" t="s">
        <v>81</v>
      </c>
      <c r="D269" s="3" t="s">
        <v>1073</v>
      </c>
      <c r="E269" s="3" t="s">
        <v>45</v>
      </c>
      <c r="F269" s="5" t="s">
        <v>49</v>
      </c>
      <c r="G269" s="3" t="s">
        <v>76</v>
      </c>
      <c r="H269" s="72">
        <v>130000000</v>
      </c>
      <c r="I269" s="72">
        <v>130000000</v>
      </c>
      <c r="J269" s="3" t="s">
        <v>1154</v>
      </c>
      <c r="K269" s="3" t="s">
        <v>1154</v>
      </c>
      <c r="L269" s="3" t="s">
        <v>77</v>
      </c>
    </row>
    <row r="270" spans="2:12" ht="45">
      <c r="B270" s="3">
        <v>86111600</v>
      </c>
      <c r="C270" s="3" t="s">
        <v>82</v>
      </c>
      <c r="D270" s="3" t="s">
        <v>1073</v>
      </c>
      <c r="E270" s="3" t="s">
        <v>45</v>
      </c>
      <c r="F270" s="5" t="s">
        <v>49</v>
      </c>
      <c r="G270" s="3" t="s">
        <v>76</v>
      </c>
      <c r="H270" s="72">
        <v>130000000</v>
      </c>
      <c r="I270" s="72">
        <v>130000000</v>
      </c>
      <c r="J270" s="3" t="s">
        <v>1154</v>
      </c>
      <c r="K270" s="3" t="s">
        <v>1154</v>
      </c>
      <c r="L270" s="3" t="s">
        <v>77</v>
      </c>
    </row>
    <row r="271" spans="2:12" ht="45">
      <c r="B271" s="3">
        <v>90151502</v>
      </c>
      <c r="C271" s="3" t="s">
        <v>528</v>
      </c>
      <c r="D271" s="3" t="s">
        <v>1083</v>
      </c>
      <c r="E271" s="3" t="s">
        <v>53</v>
      </c>
      <c r="F271" s="5" t="s">
        <v>33</v>
      </c>
      <c r="G271" s="3" t="s">
        <v>80</v>
      </c>
      <c r="H271" s="72">
        <v>140000000</v>
      </c>
      <c r="I271" s="72">
        <v>140000000</v>
      </c>
      <c r="J271" s="3" t="s">
        <v>1154</v>
      </c>
      <c r="K271" s="3" t="s">
        <v>1154</v>
      </c>
      <c r="L271" s="3" t="s">
        <v>77</v>
      </c>
    </row>
    <row r="272" spans="2:12" ht="45">
      <c r="B272" s="3">
        <v>86131600</v>
      </c>
      <c r="C272" s="3" t="s">
        <v>83</v>
      </c>
      <c r="D272" s="3" t="s">
        <v>1083</v>
      </c>
      <c r="E272" s="3" t="s">
        <v>53</v>
      </c>
      <c r="F272" s="3" t="s">
        <v>1064</v>
      </c>
      <c r="G272" s="3" t="s">
        <v>76</v>
      </c>
      <c r="H272" s="72">
        <v>20000000</v>
      </c>
      <c r="I272" s="72">
        <v>20000000</v>
      </c>
      <c r="J272" s="3" t="s">
        <v>1154</v>
      </c>
      <c r="K272" s="3" t="s">
        <v>1154</v>
      </c>
      <c r="L272" s="3" t="s">
        <v>77</v>
      </c>
    </row>
    <row r="273" spans="2:12" ht="45">
      <c r="B273" s="3">
        <v>86111600</v>
      </c>
      <c r="C273" s="3" t="s">
        <v>84</v>
      </c>
      <c r="D273" s="3" t="s">
        <v>1073</v>
      </c>
      <c r="E273" s="3" t="s">
        <v>45</v>
      </c>
      <c r="F273" s="5" t="s">
        <v>49</v>
      </c>
      <c r="G273" s="3" t="s">
        <v>76</v>
      </c>
      <c r="H273" s="72">
        <v>180000000</v>
      </c>
      <c r="I273" s="72">
        <v>180000000</v>
      </c>
      <c r="J273" s="3" t="s">
        <v>1154</v>
      </c>
      <c r="K273" s="3" t="s">
        <v>1154</v>
      </c>
      <c r="L273" s="3" t="s">
        <v>77</v>
      </c>
    </row>
    <row r="274" spans="2:12" ht="45">
      <c r="B274" s="3">
        <v>51211600</v>
      </c>
      <c r="C274" s="3" t="s">
        <v>85</v>
      </c>
      <c r="D274" s="3" t="s">
        <v>1083</v>
      </c>
      <c r="E274" s="3" t="s">
        <v>59</v>
      </c>
      <c r="F274" s="3" t="s">
        <v>1064</v>
      </c>
      <c r="G274" s="3" t="s">
        <v>80</v>
      </c>
      <c r="H274" s="72">
        <v>8000000</v>
      </c>
      <c r="I274" s="72">
        <v>8000000</v>
      </c>
      <c r="J274" s="3" t="s">
        <v>1154</v>
      </c>
      <c r="K274" s="3" t="s">
        <v>1154</v>
      </c>
      <c r="L274" s="3" t="s">
        <v>77</v>
      </c>
    </row>
    <row r="275" spans="2:12" ht="45">
      <c r="B275" s="3">
        <v>85101500</v>
      </c>
      <c r="C275" s="3" t="s">
        <v>86</v>
      </c>
      <c r="D275" s="3" t="s">
        <v>1075</v>
      </c>
      <c r="E275" s="3" t="s">
        <v>39</v>
      </c>
      <c r="F275" s="3" t="s">
        <v>1064</v>
      </c>
      <c r="G275" s="3" t="s">
        <v>76</v>
      </c>
      <c r="H275" s="72">
        <v>60000000</v>
      </c>
      <c r="I275" s="72">
        <v>60000000</v>
      </c>
      <c r="J275" s="3" t="s">
        <v>1154</v>
      </c>
      <c r="K275" s="3" t="s">
        <v>1154</v>
      </c>
      <c r="L275" s="3" t="s">
        <v>77</v>
      </c>
    </row>
    <row r="276" spans="2:12" ht="45">
      <c r="B276" s="3">
        <v>90111601</v>
      </c>
      <c r="C276" s="3" t="s">
        <v>87</v>
      </c>
      <c r="D276" s="22" t="s">
        <v>1084</v>
      </c>
      <c r="E276" s="3" t="s">
        <v>59</v>
      </c>
      <c r="F276" s="3" t="s">
        <v>1064</v>
      </c>
      <c r="G276" s="3" t="s">
        <v>80</v>
      </c>
      <c r="H276" s="72">
        <v>50000000</v>
      </c>
      <c r="I276" s="72">
        <v>50000000</v>
      </c>
      <c r="J276" s="3" t="s">
        <v>1154</v>
      </c>
      <c r="K276" s="3" t="s">
        <v>1154</v>
      </c>
      <c r="L276" s="3" t="s">
        <v>77</v>
      </c>
    </row>
    <row r="277" spans="2:12" ht="45">
      <c r="B277" s="3">
        <v>43191510</v>
      </c>
      <c r="C277" s="3" t="s">
        <v>89</v>
      </c>
      <c r="D277" s="3" t="s">
        <v>1085</v>
      </c>
      <c r="E277" s="3" t="s">
        <v>59</v>
      </c>
      <c r="F277" s="3" t="s">
        <v>1064</v>
      </c>
      <c r="G277" s="3" t="s">
        <v>80</v>
      </c>
      <c r="H277" s="72">
        <v>3000000</v>
      </c>
      <c r="I277" s="72">
        <v>3000000</v>
      </c>
      <c r="J277" s="3" t="s">
        <v>1154</v>
      </c>
      <c r="K277" s="3" t="s">
        <v>1154</v>
      </c>
      <c r="L277" s="3" t="s">
        <v>77</v>
      </c>
    </row>
    <row r="278" spans="2:12" ht="45">
      <c r="B278" s="3">
        <v>85101503</v>
      </c>
      <c r="C278" s="3" t="s">
        <v>529</v>
      </c>
      <c r="D278" s="3" t="s">
        <v>1073</v>
      </c>
      <c r="E278" s="3" t="s">
        <v>45</v>
      </c>
      <c r="F278" s="3" t="s">
        <v>1064</v>
      </c>
      <c r="G278" s="3" t="s">
        <v>76</v>
      </c>
      <c r="H278" s="72">
        <v>30000000</v>
      </c>
      <c r="I278" s="72">
        <v>30000000</v>
      </c>
      <c r="J278" s="3" t="s">
        <v>1154</v>
      </c>
      <c r="K278" s="3" t="s">
        <v>1154</v>
      </c>
      <c r="L278" s="3" t="s">
        <v>77</v>
      </c>
    </row>
    <row r="279" spans="2:12" ht="45">
      <c r="B279" s="3">
        <v>90111600</v>
      </c>
      <c r="C279" s="3" t="s">
        <v>90</v>
      </c>
      <c r="D279" s="3" t="s">
        <v>1073</v>
      </c>
      <c r="E279" s="3" t="s">
        <v>39</v>
      </c>
      <c r="F279" s="5" t="s">
        <v>33</v>
      </c>
      <c r="G279" s="3" t="s">
        <v>76</v>
      </c>
      <c r="H279" s="72">
        <v>130000000</v>
      </c>
      <c r="I279" s="72">
        <v>130000000</v>
      </c>
      <c r="J279" s="3" t="s">
        <v>1154</v>
      </c>
      <c r="K279" s="3" t="s">
        <v>1154</v>
      </c>
      <c r="L279" s="3" t="s">
        <v>77</v>
      </c>
    </row>
    <row r="280" spans="2:12" ht="45">
      <c r="B280" s="3">
        <v>80121610</v>
      </c>
      <c r="C280" s="3" t="s">
        <v>530</v>
      </c>
      <c r="D280" s="3" t="s">
        <v>1075</v>
      </c>
      <c r="E280" s="3" t="s">
        <v>56</v>
      </c>
      <c r="F280" s="5" t="s">
        <v>49</v>
      </c>
      <c r="G280" s="3" t="s">
        <v>80</v>
      </c>
      <c r="H280" s="72">
        <v>30000000</v>
      </c>
      <c r="I280" s="72">
        <v>30000000</v>
      </c>
      <c r="J280" s="23" t="s">
        <v>1154</v>
      </c>
      <c r="K280" s="3" t="s">
        <v>1154</v>
      </c>
      <c r="L280" s="3" t="s">
        <v>77</v>
      </c>
    </row>
    <row r="281" spans="2:12" ht="45">
      <c r="B281" s="3">
        <v>90111600</v>
      </c>
      <c r="C281" s="3" t="s">
        <v>91</v>
      </c>
      <c r="D281" s="3" t="s">
        <v>1073</v>
      </c>
      <c r="E281" s="3" t="s">
        <v>39</v>
      </c>
      <c r="F281" s="5" t="s">
        <v>33</v>
      </c>
      <c r="G281" s="3" t="s">
        <v>76</v>
      </c>
      <c r="H281" s="72">
        <v>120000000</v>
      </c>
      <c r="I281" s="72">
        <v>120000000</v>
      </c>
      <c r="J281" s="23" t="s">
        <v>1154</v>
      </c>
      <c r="K281" s="3" t="s">
        <v>1154</v>
      </c>
      <c r="L281" s="3" t="s">
        <v>77</v>
      </c>
    </row>
    <row r="282" spans="2:12" ht="45">
      <c r="B282" s="3">
        <v>86111501</v>
      </c>
      <c r="C282" s="3" t="s">
        <v>531</v>
      </c>
      <c r="D282" s="3" t="s">
        <v>1083</v>
      </c>
      <c r="E282" s="3" t="s">
        <v>61</v>
      </c>
      <c r="F282" s="5" t="s">
        <v>33</v>
      </c>
      <c r="G282" s="3" t="s">
        <v>76</v>
      </c>
      <c r="H282" s="72">
        <v>100000000</v>
      </c>
      <c r="I282" s="72">
        <v>361844504</v>
      </c>
      <c r="J282" s="23" t="s">
        <v>1154</v>
      </c>
      <c r="K282" s="3" t="s">
        <v>1154</v>
      </c>
      <c r="L282" s="3" t="s">
        <v>77</v>
      </c>
    </row>
    <row r="283" spans="2:12" ht="45">
      <c r="B283" s="3">
        <v>46181500</v>
      </c>
      <c r="C283" s="3" t="s">
        <v>532</v>
      </c>
      <c r="D283" s="3" t="s">
        <v>1084</v>
      </c>
      <c r="E283" s="3" t="s">
        <v>59</v>
      </c>
      <c r="F283" s="5" t="s">
        <v>33</v>
      </c>
      <c r="G283" s="3" t="s">
        <v>76</v>
      </c>
      <c r="H283" s="72">
        <v>90000000</v>
      </c>
      <c r="I283" s="72">
        <v>90000000</v>
      </c>
      <c r="J283" s="23" t="s">
        <v>1154</v>
      </c>
      <c r="K283" s="3" t="s">
        <v>1154</v>
      </c>
      <c r="L283" s="3" t="s">
        <v>77</v>
      </c>
    </row>
    <row r="284" spans="2:12" ht="45">
      <c r="B284" s="3">
        <v>44121600</v>
      </c>
      <c r="C284" s="3" t="s">
        <v>533</v>
      </c>
      <c r="D284" s="3" t="s">
        <v>1084</v>
      </c>
      <c r="E284" s="3" t="s">
        <v>59</v>
      </c>
      <c r="F284" s="3" t="s">
        <v>1064</v>
      </c>
      <c r="G284" s="3" t="s">
        <v>76</v>
      </c>
      <c r="H284" s="72">
        <v>60000000</v>
      </c>
      <c r="I284" s="72">
        <v>60000000</v>
      </c>
      <c r="J284" s="23" t="s">
        <v>1154</v>
      </c>
      <c r="K284" s="3" t="s">
        <v>1154</v>
      </c>
      <c r="L284" s="3" t="s">
        <v>77</v>
      </c>
    </row>
    <row r="285" spans="2:12" ht="45">
      <c r="B285" s="3">
        <v>90111600</v>
      </c>
      <c r="C285" s="3" t="s">
        <v>534</v>
      </c>
      <c r="D285" s="3" t="s">
        <v>1086</v>
      </c>
      <c r="E285" s="3" t="s">
        <v>61</v>
      </c>
      <c r="F285" s="5" t="s">
        <v>33</v>
      </c>
      <c r="G285" s="3" t="s">
        <v>76</v>
      </c>
      <c r="H285" s="72">
        <v>250000000</v>
      </c>
      <c r="I285" s="72">
        <v>250000000</v>
      </c>
      <c r="J285" s="23" t="s">
        <v>1154</v>
      </c>
      <c r="K285" s="3" t="s">
        <v>1154</v>
      </c>
      <c r="L285" s="3" t="s">
        <v>77</v>
      </c>
    </row>
    <row r="286" spans="2:12" ht="45">
      <c r="B286" s="3">
        <v>86111600</v>
      </c>
      <c r="C286" s="3" t="s">
        <v>535</v>
      </c>
      <c r="D286" s="3" t="s">
        <v>1084</v>
      </c>
      <c r="E286" s="3" t="s">
        <v>62</v>
      </c>
      <c r="F286" s="3" t="s">
        <v>1064</v>
      </c>
      <c r="G286" s="3" t="s">
        <v>76</v>
      </c>
      <c r="H286" s="72">
        <v>20000000</v>
      </c>
      <c r="I286" s="72">
        <v>20000000</v>
      </c>
      <c r="J286" s="23" t="s">
        <v>1154</v>
      </c>
      <c r="K286" s="3" t="s">
        <v>1154</v>
      </c>
      <c r="L286" s="3" t="s">
        <v>77</v>
      </c>
    </row>
    <row r="287" spans="2:12" ht="45">
      <c r="B287" s="3">
        <v>86111600</v>
      </c>
      <c r="C287" s="3" t="s">
        <v>536</v>
      </c>
      <c r="D287" s="3" t="s">
        <v>1084</v>
      </c>
      <c r="E287" s="3" t="s">
        <v>61</v>
      </c>
      <c r="F287" s="3" t="s">
        <v>1064</v>
      </c>
      <c r="G287" s="3" t="s">
        <v>76</v>
      </c>
      <c r="H287" s="72">
        <v>30000000</v>
      </c>
      <c r="I287" s="72">
        <v>30000000</v>
      </c>
      <c r="J287" s="23" t="s">
        <v>1154</v>
      </c>
      <c r="K287" s="3" t="s">
        <v>1154</v>
      </c>
      <c r="L287" s="3" t="s">
        <v>77</v>
      </c>
    </row>
    <row r="288" spans="2:12" ht="45">
      <c r="B288" s="3">
        <v>86111600</v>
      </c>
      <c r="C288" s="3" t="s">
        <v>537</v>
      </c>
      <c r="D288" s="3" t="s">
        <v>1084</v>
      </c>
      <c r="E288" s="3" t="s">
        <v>61</v>
      </c>
      <c r="F288" s="5" t="s">
        <v>33</v>
      </c>
      <c r="G288" s="3" t="s">
        <v>76</v>
      </c>
      <c r="H288" s="72">
        <v>75000000</v>
      </c>
      <c r="I288" s="72">
        <v>75000000</v>
      </c>
      <c r="J288" s="23" t="s">
        <v>1154</v>
      </c>
      <c r="K288" s="3" t="s">
        <v>1154</v>
      </c>
      <c r="L288" s="3" t="s">
        <v>77</v>
      </c>
    </row>
    <row r="289" spans="2:12" ht="45">
      <c r="B289" s="3">
        <v>82121503</v>
      </c>
      <c r="C289" s="3" t="s">
        <v>538</v>
      </c>
      <c r="D289" s="22" t="s">
        <v>1073</v>
      </c>
      <c r="E289" s="3" t="s">
        <v>45</v>
      </c>
      <c r="F289" s="3" t="s">
        <v>1064</v>
      </c>
      <c r="G289" s="3" t="s">
        <v>80</v>
      </c>
      <c r="H289" s="72">
        <v>8000000</v>
      </c>
      <c r="I289" s="72">
        <v>8000000</v>
      </c>
      <c r="J289" s="23" t="s">
        <v>1154</v>
      </c>
      <c r="K289" s="3" t="s">
        <v>1154</v>
      </c>
      <c r="L289" s="3" t="s">
        <v>77</v>
      </c>
    </row>
    <row r="290" spans="2:12" ht="45">
      <c r="B290" s="3">
        <v>80111500</v>
      </c>
      <c r="C290" s="3" t="s">
        <v>92</v>
      </c>
      <c r="D290" s="3" t="s">
        <v>1073</v>
      </c>
      <c r="E290" s="3" t="s">
        <v>93</v>
      </c>
      <c r="F290" s="5" t="s">
        <v>49</v>
      </c>
      <c r="G290" s="3" t="s">
        <v>76</v>
      </c>
      <c r="H290" s="72">
        <v>36000000</v>
      </c>
      <c r="I290" s="72">
        <v>36000000</v>
      </c>
      <c r="J290" s="23" t="s">
        <v>1154</v>
      </c>
      <c r="K290" s="3" t="s">
        <v>1154</v>
      </c>
      <c r="L290" s="3" t="s">
        <v>77</v>
      </c>
    </row>
    <row r="291" spans="2:12" ht="45">
      <c r="B291" s="3">
        <v>80101505</v>
      </c>
      <c r="C291" s="3" t="s">
        <v>94</v>
      </c>
      <c r="D291" s="3" t="s">
        <v>1087</v>
      </c>
      <c r="E291" s="3" t="s">
        <v>95</v>
      </c>
      <c r="F291" s="5" t="s">
        <v>49</v>
      </c>
      <c r="G291" s="3" t="s">
        <v>76</v>
      </c>
      <c r="H291" s="72">
        <v>15000000</v>
      </c>
      <c r="I291" s="72">
        <v>15000000</v>
      </c>
      <c r="J291" s="23" t="s">
        <v>1154</v>
      </c>
      <c r="K291" s="3" t="s">
        <v>1154</v>
      </c>
      <c r="L291" s="3" t="s">
        <v>77</v>
      </c>
    </row>
    <row r="292" spans="2:12" ht="45">
      <c r="B292" s="3">
        <v>80111504</v>
      </c>
      <c r="C292" s="3" t="s">
        <v>96</v>
      </c>
      <c r="D292" s="3" t="s">
        <v>1075</v>
      </c>
      <c r="E292" s="3" t="s">
        <v>48</v>
      </c>
      <c r="F292" s="5" t="s">
        <v>49</v>
      </c>
      <c r="G292" s="3" t="s">
        <v>76</v>
      </c>
      <c r="H292" s="72">
        <v>465382170</v>
      </c>
      <c r="I292" s="72">
        <v>465382170</v>
      </c>
      <c r="J292" s="23" t="s">
        <v>1154</v>
      </c>
      <c r="K292" s="3" t="s">
        <v>1154</v>
      </c>
      <c r="L292" s="3" t="s">
        <v>77</v>
      </c>
    </row>
    <row r="293" spans="2:12" ht="45">
      <c r="B293" s="3">
        <v>80111504</v>
      </c>
      <c r="C293" s="3" t="s">
        <v>97</v>
      </c>
      <c r="D293" s="3" t="s">
        <v>1075</v>
      </c>
      <c r="E293" s="3" t="s">
        <v>48</v>
      </c>
      <c r="F293" s="5" t="s">
        <v>49</v>
      </c>
      <c r="G293" s="3" t="s">
        <v>76</v>
      </c>
      <c r="H293" s="72">
        <v>568800430</v>
      </c>
      <c r="I293" s="72">
        <v>568800430</v>
      </c>
      <c r="J293" s="23" t="s">
        <v>1154</v>
      </c>
      <c r="K293" s="3" t="s">
        <v>1154</v>
      </c>
      <c r="L293" s="3" t="s">
        <v>77</v>
      </c>
    </row>
    <row r="294" spans="2:12" ht="45">
      <c r="B294" s="3">
        <v>80101511</v>
      </c>
      <c r="C294" s="3" t="s">
        <v>539</v>
      </c>
      <c r="D294" s="54" t="s">
        <v>1073</v>
      </c>
      <c r="E294" s="2" t="s">
        <v>32</v>
      </c>
      <c r="F294" s="5" t="s">
        <v>33</v>
      </c>
      <c r="G294" s="3" t="s">
        <v>76</v>
      </c>
      <c r="H294" s="72">
        <v>70000000</v>
      </c>
      <c r="I294" s="72">
        <v>70000000</v>
      </c>
      <c r="J294" s="21" t="s">
        <v>1154</v>
      </c>
      <c r="K294" s="21" t="s">
        <v>1154</v>
      </c>
      <c r="L294" s="3" t="s">
        <v>77</v>
      </c>
    </row>
    <row r="295" spans="2:12" ht="45">
      <c r="B295" s="3">
        <v>81112211</v>
      </c>
      <c r="C295" s="3" t="s">
        <v>98</v>
      </c>
      <c r="D295" s="3" t="s">
        <v>1073</v>
      </c>
      <c r="E295" s="3" t="s">
        <v>99</v>
      </c>
      <c r="F295" s="5" t="s">
        <v>49</v>
      </c>
      <c r="G295" s="3" t="s">
        <v>76</v>
      </c>
      <c r="H295" s="72">
        <f>1640000000-250000000</f>
        <v>1390000000</v>
      </c>
      <c r="I295" s="72">
        <f>1640000000-250000000</f>
        <v>1390000000</v>
      </c>
      <c r="J295" s="23" t="s">
        <v>1154</v>
      </c>
      <c r="K295" s="3" t="s">
        <v>1154</v>
      </c>
      <c r="L295" s="3" t="s">
        <v>77</v>
      </c>
    </row>
    <row r="296" spans="2:12" ht="45">
      <c r="B296" s="3">
        <v>94101500</v>
      </c>
      <c r="C296" s="3" t="s">
        <v>540</v>
      </c>
      <c r="D296" s="3" t="s">
        <v>1088</v>
      </c>
      <c r="E296" s="3" t="s">
        <v>99</v>
      </c>
      <c r="F296" s="5" t="s">
        <v>49</v>
      </c>
      <c r="G296" s="3" t="s">
        <v>76</v>
      </c>
      <c r="H296" s="72">
        <v>3500000</v>
      </c>
      <c r="I296" s="72">
        <v>3500000</v>
      </c>
      <c r="J296" s="23" t="s">
        <v>1154</v>
      </c>
      <c r="K296" s="3" t="s">
        <v>1154</v>
      </c>
      <c r="L296" s="3" t="s">
        <v>77</v>
      </c>
    </row>
    <row r="297" spans="2:12" ht="45">
      <c r="B297" s="3">
        <v>81112209</v>
      </c>
      <c r="C297" s="3" t="s">
        <v>100</v>
      </c>
      <c r="D297" s="22" t="s">
        <v>1075</v>
      </c>
      <c r="E297" s="3" t="s">
        <v>99</v>
      </c>
      <c r="F297" s="5" t="s">
        <v>33</v>
      </c>
      <c r="G297" s="3" t="s">
        <v>76</v>
      </c>
      <c r="H297" s="72">
        <v>70000000</v>
      </c>
      <c r="I297" s="72">
        <v>70000000</v>
      </c>
      <c r="J297" s="23" t="s">
        <v>1154</v>
      </c>
      <c r="K297" s="3" t="s">
        <v>1154</v>
      </c>
      <c r="L297" s="3" t="s">
        <v>77</v>
      </c>
    </row>
    <row r="298" spans="2:12" ht="45">
      <c r="B298" s="3">
        <v>81112209</v>
      </c>
      <c r="C298" s="3" t="s">
        <v>102</v>
      </c>
      <c r="D298" s="3" t="s">
        <v>1075</v>
      </c>
      <c r="E298" s="3" t="s">
        <v>99</v>
      </c>
      <c r="F298" s="5" t="s">
        <v>49</v>
      </c>
      <c r="G298" s="3" t="s">
        <v>76</v>
      </c>
      <c r="H298" s="72">
        <v>85500000</v>
      </c>
      <c r="I298" s="72">
        <v>85500000</v>
      </c>
      <c r="J298" s="23" t="s">
        <v>1154</v>
      </c>
      <c r="K298" s="3" t="s">
        <v>1154</v>
      </c>
      <c r="L298" s="3" t="s">
        <v>77</v>
      </c>
    </row>
    <row r="299" spans="2:12" ht="45">
      <c r="B299" s="3">
        <v>81112217</v>
      </c>
      <c r="C299" s="17" t="s">
        <v>541</v>
      </c>
      <c r="D299" s="22" t="s">
        <v>1075</v>
      </c>
      <c r="E299" s="3" t="s">
        <v>99</v>
      </c>
      <c r="F299" s="3" t="s">
        <v>1064</v>
      </c>
      <c r="G299" s="3" t="s">
        <v>76</v>
      </c>
      <c r="H299" s="72">
        <v>15000000</v>
      </c>
      <c r="I299" s="72">
        <v>15000000</v>
      </c>
      <c r="J299" s="23" t="s">
        <v>1154</v>
      </c>
      <c r="K299" s="3" t="s">
        <v>1154</v>
      </c>
      <c r="L299" s="3" t="s">
        <v>77</v>
      </c>
    </row>
    <row r="300" spans="2:12" ht="45">
      <c r="B300" s="3">
        <v>81112209</v>
      </c>
      <c r="C300" s="3" t="s">
        <v>542</v>
      </c>
      <c r="D300" s="22" t="s">
        <v>1075</v>
      </c>
      <c r="E300" s="3" t="s">
        <v>99</v>
      </c>
      <c r="F300" s="5" t="s">
        <v>49</v>
      </c>
      <c r="G300" s="3" t="s">
        <v>76</v>
      </c>
      <c r="H300" s="72">
        <v>122668886</v>
      </c>
      <c r="I300" s="72">
        <v>122668886</v>
      </c>
      <c r="J300" s="23" t="s">
        <v>1154</v>
      </c>
      <c r="K300" s="3" t="s">
        <v>1154</v>
      </c>
      <c r="L300" s="3" t="s">
        <v>77</v>
      </c>
    </row>
    <row r="301" spans="2:12" ht="45">
      <c r="B301" s="3">
        <v>81112209</v>
      </c>
      <c r="C301" s="3" t="s">
        <v>543</v>
      </c>
      <c r="D301" s="3" t="s">
        <v>1073</v>
      </c>
      <c r="E301" s="3" t="s">
        <v>99</v>
      </c>
      <c r="F301" s="5" t="s">
        <v>49</v>
      </c>
      <c r="G301" s="3" t="s">
        <v>76</v>
      </c>
      <c r="H301" s="72">
        <v>348740173</v>
      </c>
      <c r="I301" s="72">
        <v>348740173</v>
      </c>
      <c r="J301" s="23" t="s">
        <v>1154</v>
      </c>
      <c r="K301" s="3" t="s">
        <v>1154</v>
      </c>
      <c r="L301" s="3" t="s">
        <v>77</v>
      </c>
    </row>
    <row r="302" spans="2:12" ht="45">
      <c r="B302" s="3">
        <v>81112200</v>
      </c>
      <c r="C302" s="3" t="s">
        <v>101</v>
      </c>
      <c r="D302" s="22" t="s">
        <v>1075</v>
      </c>
      <c r="E302" s="3" t="s">
        <v>99</v>
      </c>
      <c r="F302" s="5" t="s">
        <v>49</v>
      </c>
      <c r="G302" s="3" t="s">
        <v>76</v>
      </c>
      <c r="H302" s="72">
        <v>361844504</v>
      </c>
      <c r="I302" s="72">
        <v>361844504</v>
      </c>
      <c r="J302" s="23" t="s">
        <v>1154</v>
      </c>
      <c r="K302" s="3" t="s">
        <v>1154</v>
      </c>
      <c r="L302" s="3" t="s">
        <v>77</v>
      </c>
    </row>
    <row r="303" spans="2:12" ht="45">
      <c r="B303" s="3">
        <v>81111811</v>
      </c>
      <c r="C303" s="3" t="s">
        <v>544</v>
      </c>
      <c r="D303" s="22" t="s">
        <v>1075</v>
      </c>
      <c r="E303" s="3" t="s">
        <v>99</v>
      </c>
      <c r="F303" s="5" t="s">
        <v>49</v>
      </c>
      <c r="G303" s="3" t="s">
        <v>76</v>
      </c>
      <c r="H303" s="72">
        <v>170000000</v>
      </c>
      <c r="I303" s="72">
        <v>170000000</v>
      </c>
      <c r="J303" s="23" t="s">
        <v>1154</v>
      </c>
      <c r="K303" s="3" t="s">
        <v>1154</v>
      </c>
      <c r="L303" s="3" t="s">
        <v>77</v>
      </c>
    </row>
    <row r="304" spans="2:12" ht="45">
      <c r="B304" s="3">
        <v>40101701</v>
      </c>
      <c r="C304" s="17" t="s">
        <v>545</v>
      </c>
      <c r="D304" s="22" t="s">
        <v>1084</v>
      </c>
      <c r="E304" s="3" t="s">
        <v>99</v>
      </c>
      <c r="F304" s="5" t="s">
        <v>49</v>
      </c>
      <c r="G304" s="3" t="s">
        <v>76</v>
      </c>
      <c r="H304" s="72">
        <v>15000000</v>
      </c>
      <c r="I304" s="72">
        <v>15000000</v>
      </c>
      <c r="J304" s="23" t="s">
        <v>1154</v>
      </c>
      <c r="K304" s="3" t="s">
        <v>1154</v>
      </c>
      <c r="L304" s="3" t="s">
        <v>77</v>
      </c>
    </row>
    <row r="305" spans="2:12" ht="45">
      <c r="B305" s="3">
        <v>43222501</v>
      </c>
      <c r="C305" s="3" t="s">
        <v>546</v>
      </c>
      <c r="D305" s="22" t="s">
        <v>36</v>
      </c>
      <c r="E305" s="3" t="s">
        <v>99</v>
      </c>
      <c r="F305" s="5" t="s">
        <v>49</v>
      </c>
      <c r="G305" s="3" t="s">
        <v>76</v>
      </c>
      <c r="H305" s="72">
        <v>35000000</v>
      </c>
      <c r="I305" s="72">
        <v>35000000</v>
      </c>
      <c r="J305" s="23" t="s">
        <v>1154</v>
      </c>
      <c r="K305" s="3" t="s">
        <v>1154</v>
      </c>
      <c r="L305" s="3" t="s">
        <v>77</v>
      </c>
    </row>
    <row r="306" spans="2:12" ht="45">
      <c r="B306" s="3">
        <v>81111819</v>
      </c>
      <c r="C306" s="17" t="s">
        <v>103</v>
      </c>
      <c r="D306" s="22" t="s">
        <v>1075</v>
      </c>
      <c r="E306" s="3" t="s">
        <v>99</v>
      </c>
      <c r="F306" s="3" t="s">
        <v>1064</v>
      </c>
      <c r="G306" s="3" t="s">
        <v>76</v>
      </c>
      <c r="H306" s="72">
        <v>150000000</v>
      </c>
      <c r="I306" s="72">
        <v>150000000</v>
      </c>
      <c r="J306" s="23" t="s">
        <v>1154</v>
      </c>
      <c r="K306" s="3" t="s">
        <v>1154</v>
      </c>
      <c r="L306" s="3" t="s">
        <v>77</v>
      </c>
    </row>
    <row r="307" spans="2:12" ht="45">
      <c r="B307" s="3">
        <v>81111811</v>
      </c>
      <c r="C307" s="17" t="s">
        <v>547</v>
      </c>
      <c r="D307" s="22" t="s">
        <v>1075</v>
      </c>
      <c r="E307" s="3" t="s">
        <v>99</v>
      </c>
      <c r="F307" s="5" t="s">
        <v>49</v>
      </c>
      <c r="G307" s="3" t="s">
        <v>76</v>
      </c>
      <c r="H307" s="72">
        <f>1443612022-260000000</f>
        <v>1183612022</v>
      </c>
      <c r="I307" s="72">
        <f>1443612022-260000000</f>
        <v>1183612022</v>
      </c>
      <c r="J307" s="23" t="s">
        <v>1154</v>
      </c>
      <c r="K307" s="3" t="s">
        <v>1154</v>
      </c>
      <c r="L307" s="3" t="s">
        <v>77</v>
      </c>
    </row>
    <row r="308" spans="2:12" ht="45">
      <c r="B308" s="3">
        <v>81112202</v>
      </c>
      <c r="C308" s="3" t="s">
        <v>548</v>
      </c>
      <c r="D308" s="22" t="s">
        <v>1088</v>
      </c>
      <c r="E308" s="3">
        <v>1</v>
      </c>
      <c r="F308" s="5" t="s">
        <v>33</v>
      </c>
      <c r="G308" s="3" t="s">
        <v>76</v>
      </c>
      <c r="H308" s="72">
        <v>50000000</v>
      </c>
      <c r="I308" s="72">
        <v>50000000</v>
      </c>
      <c r="J308" s="23" t="s">
        <v>1154</v>
      </c>
      <c r="K308" s="3" t="s">
        <v>1154</v>
      </c>
      <c r="L308" s="3" t="s">
        <v>77</v>
      </c>
    </row>
    <row r="309" spans="2:12" ht="45">
      <c r="B309" s="3">
        <v>81112205</v>
      </c>
      <c r="C309" s="3" t="s">
        <v>549</v>
      </c>
      <c r="D309" s="22" t="s">
        <v>1084</v>
      </c>
      <c r="E309" s="3" t="s">
        <v>104</v>
      </c>
      <c r="F309" s="5" t="s">
        <v>49</v>
      </c>
      <c r="G309" s="3" t="s">
        <v>76</v>
      </c>
      <c r="H309" s="72">
        <v>85000000</v>
      </c>
      <c r="I309" s="72">
        <v>85000000</v>
      </c>
      <c r="J309" s="23" t="s">
        <v>1154</v>
      </c>
      <c r="K309" s="3" t="s">
        <v>1154</v>
      </c>
      <c r="L309" s="3" t="s">
        <v>77</v>
      </c>
    </row>
    <row r="310" spans="2:12" ht="45">
      <c r="B310" s="3">
        <v>81112006</v>
      </c>
      <c r="C310" s="3" t="s">
        <v>550</v>
      </c>
      <c r="D310" s="22" t="s">
        <v>1089</v>
      </c>
      <c r="E310" s="3" t="s">
        <v>99</v>
      </c>
      <c r="F310" s="3" t="s">
        <v>1064</v>
      </c>
      <c r="G310" s="3" t="s">
        <v>76</v>
      </c>
      <c r="H310" s="72">
        <v>3500000</v>
      </c>
      <c r="I310" s="72">
        <v>3500000</v>
      </c>
      <c r="J310" s="3" t="s">
        <v>1154</v>
      </c>
      <c r="K310" s="3" t="s">
        <v>1154</v>
      </c>
      <c r="L310" s="3" t="s">
        <v>77</v>
      </c>
    </row>
    <row r="311" spans="2:12" ht="45">
      <c r="B311" s="3">
        <v>43232304</v>
      </c>
      <c r="C311" s="3" t="s">
        <v>551</v>
      </c>
      <c r="D311" s="3" t="s">
        <v>73</v>
      </c>
      <c r="E311" s="3" t="s">
        <v>99</v>
      </c>
      <c r="F311" s="3" t="s">
        <v>1064</v>
      </c>
      <c r="G311" s="3" t="s">
        <v>76</v>
      </c>
      <c r="H311" s="72">
        <v>3750000</v>
      </c>
      <c r="I311" s="72">
        <v>3750000</v>
      </c>
      <c r="J311" s="23" t="s">
        <v>1154</v>
      </c>
      <c r="K311" s="3" t="s">
        <v>1154</v>
      </c>
      <c r="L311" s="3" t="s">
        <v>77</v>
      </c>
    </row>
    <row r="312" spans="2:12" ht="45">
      <c r="B312" s="3">
        <v>81112218</v>
      </c>
      <c r="C312" s="3" t="s">
        <v>552</v>
      </c>
      <c r="D312" s="22" t="s">
        <v>1075</v>
      </c>
      <c r="E312" s="3" t="s">
        <v>99</v>
      </c>
      <c r="F312" s="3" t="s">
        <v>1064</v>
      </c>
      <c r="G312" s="3" t="s">
        <v>76</v>
      </c>
      <c r="H312" s="72">
        <v>15500000</v>
      </c>
      <c r="I312" s="72">
        <v>15500000</v>
      </c>
      <c r="J312" s="23" t="s">
        <v>1154</v>
      </c>
      <c r="K312" s="3" t="s">
        <v>1154</v>
      </c>
      <c r="L312" s="3" t="s">
        <v>77</v>
      </c>
    </row>
    <row r="313" spans="2:12" ht="45">
      <c r="B313" s="3">
        <v>81111901</v>
      </c>
      <c r="C313" s="3" t="s">
        <v>553</v>
      </c>
      <c r="D313" s="22" t="s">
        <v>1075</v>
      </c>
      <c r="E313" s="3" t="s">
        <v>99</v>
      </c>
      <c r="F313" s="3" t="s">
        <v>1064</v>
      </c>
      <c r="G313" s="3" t="s">
        <v>76</v>
      </c>
      <c r="H313" s="72">
        <v>35000000</v>
      </c>
      <c r="I313" s="72">
        <v>35000000</v>
      </c>
      <c r="J313" s="23" t="s">
        <v>1154</v>
      </c>
      <c r="K313" s="3" t="s">
        <v>1154</v>
      </c>
      <c r="L313" s="3" t="s">
        <v>77</v>
      </c>
    </row>
    <row r="314" spans="2:12" ht="45">
      <c r="B314" s="3">
        <v>81112308</v>
      </c>
      <c r="C314" s="3" t="s">
        <v>554</v>
      </c>
      <c r="D314" s="22" t="s">
        <v>1090</v>
      </c>
      <c r="E314" s="3" t="s">
        <v>99</v>
      </c>
      <c r="F314" s="5" t="s">
        <v>33</v>
      </c>
      <c r="G314" s="3" t="s">
        <v>76</v>
      </c>
      <c r="H314" s="72">
        <v>960000000</v>
      </c>
      <c r="I314" s="72">
        <v>960000000</v>
      </c>
      <c r="J314" s="23" t="s">
        <v>1154</v>
      </c>
      <c r="K314" s="3" t="s">
        <v>1154</v>
      </c>
      <c r="L314" s="3" t="s">
        <v>77</v>
      </c>
    </row>
    <row r="315" spans="2:12" ht="45">
      <c r="B315" s="3">
        <v>81111901</v>
      </c>
      <c r="C315" s="3" t="s">
        <v>555</v>
      </c>
      <c r="D315" s="22" t="s">
        <v>1090</v>
      </c>
      <c r="E315" s="3" t="s">
        <v>99</v>
      </c>
      <c r="F315" s="5" t="s">
        <v>33</v>
      </c>
      <c r="G315" s="3" t="s">
        <v>76</v>
      </c>
      <c r="H315" s="72">
        <v>65000000</v>
      </c>
      <c r="I315" s="72">
        <v>65000000</v>
      </c>
      <c r="J315" s="23" t="s">
        <v>1154</v>
      </c>
      <c r="K315" s="3" t="s">
        <v>1154</v>
      </c>
      <c r="L315" s="3" t="s">
        <v>77</v>
      </c>
    </row>
    <row r="316" spans="2:12" ht="45">
      <c r="B316" s="3">
        <v>81112220</v>
      </c>
      <c r="C316" s="3" t="s">
        <v>556</v>
      </c>
      <c r="D316" s="22" t="s">
        <v>1091</v>
      </c>
      <c r="E316" s="3" t="s">
        <v>99</v>
      </c>
      <c r="F316" s="3" t="s">
        <v>1064</v>
      </c>
      <c r="G316" s="3" t="s">
        <v>76</v>
      </c>
      <c r="H316" s="72">
        <v>50000000</v>
      </c>
      <c r="I316" s="72">
        <v>50000000</v>
      </c>
      <c r="J316" s="23" t="s">
        <v>1154</v>
      </c>
      <c r="K316" s="3" t="s">
        <v>1154</v>
      </c>
      <c r="L316" s="3" t="s">
        <v>77</v>
      </c>
    </row>
    <row r="317" spans="2:12" ht="45">
      <c r="B317" s="3">
        <v>81112220</v>
      </c>
      <c r="C317" s="3" t="s">
        <v>557</v>
      </c>
      <c r="D317" s="22" t="s">
        <v>1091</v>
      </c>
      <c r="E317" s="3" t="s">
        <v>99</v>
      </c>
      <c r="F317" s="3" t="s">
        <v>1064</v>
      </c>
      <c r="G317" s="3" t="s">
        <v>76</v>
      </c>
      <c r="H317" s="72">
        <v>60000000</v>
      </c>
      <c r="I317" s="72">
        <v>60000000</v>
      </c>
      <c r="J317" s="23" t="s">
        <v>1154</v>
      </c>
      <c r="K317" s="3" t="s">
        <v>1154</v>
      </c>
      <c r="L317" s="3" t="s">
        <v>77</v>
      </c>
    </row>
    <row r="318" spans="2:12" ht="45">
      <c r="B318" s="3">
        <v>81112218</v>
      </c>
      <c r="C318" s="3" t="s">
        <v>558</v>
      </c>
      <c r="D318" s="22" t="s">
        <v>1075</v>
      </c>
      <c r="E318" s="3" t="s">
        <v>61</v>
      </c>
      <c r="F318" s="3" t="s">
        <v>1064</v>
      </c>
      <c r="G318" s="3" t="s">
        <v>76</v>
      </c>
      <c r="H318" s="72">
        <v>65000000</v>
      </c>
      <c r="I318" s="72">
        <v>65000000</v>
      </c>
      <c r="J318" s="23" t="s">
        <v>1154</v>
      </c>
      <c r="K318" s="3" t="s">
        <v>1154</v>
      </c>
      <c r="L318" s="3" t="s">
        <v>77</v>
      </c>
    </row>
    <row r="319" spans="2:12" ht="45">
      <c r="B319" s="3">
        <v>81111901</v>
      </c>
      <c r="C319" s="3" t="s">
        <v>559</v>
      </c>
      <c r="D319" s="22" t="s">
        <v>1092</v>
      </c>
      <c r="E319" s="3" t="s">
        <v>99</v>
      </c>
      <c r="F319" s="5" t="s">
        <v>33</v>
      </c>
      <c r="G319" s="3" t="s">
        <v>76</v>
      </c>
      <c r="H319" s="72">
        <f>200000000-1115585</f>
        <v>198884415</v>
      </c>
      <c r="I319" s="72">
        <f>200000000-1115585</f>
        <v>198884415</v>
      </c>
      <c r="J319" s="23" t="s">
        <v>1154</v>
      </c>
      <c r="K319" s="3" t="s">
        <v>1154</v>
      </c>
      <c r="L319" s="3" t="s">
        <v>77</v>
      </c>
    </row>
    <row r="320" spans="2:12" ht="45">
      <c r="B320" s="3">
        <v>43231513</v>
      </c>
      <c r="C320" s="3" t="s">
        <v>560</v>
      </c>
      <c r="D320" s="22" t="s">
        <v>1075</v>
      </c>
      <c r="E320" s="22" t="s">
        <v>99</v>
      </c>
      <c r="F320" s="3" t="s">
        <v>1064</v>
      </c>
      <c r="G320" s="3" t="s">
        <v>76</v>
      </c>
      <c r="H320" s="72">
        <v>7500000</v>
      </c>
      <c r="I320" s="72">
        <v>7500000</v>
      </c>
      <c r="J320" s="23" t="s">
        <v>1154</v>
      </c>
      <c r="K320" s="3" t="s">
        <v>1154</v>
      </c>
      <c r="L320" s="3" t="s">
        <v>77</v>
      </c>
    </row>
    <row r="321" spans="2:12" ht="45">
      <c r="B321" s="3">
        <v>78111500</v>
      </c>
      <c r="C321" s="3" t="s">
        <v>561</v>
      </c>
      <c r="D321" s="3" t="s">
        <v>1093</v>
      </c>
      <c r="E321" s="3" t="s">
        <v>1094</v>
      </c>
      <c r="F321" s="5" t="s">
        <v>33</v>
      </c>
      <c r="G321" s="3" t="s">
        <v>80</v>
      </c>
      <c r="H321" s="72">
        <v>48000000</v>
      </c>
      <c r="I321" s="72">
        <v>48000000</v>
      </c>
      <c r="J321" s="3" t="s">
        <v>1152</v>
      </c>
      <c r="K321" s="3" t="s">
        <v>1150</v>
      </c>
      <c r="L321" s="3" t="s">
        <v>1200</v>
      </c>
    </row>
    <row r="322" spans="2:12" ht="45">
      <c r="B322" s="3">
        <v>78111500</v>
      </c>
      <c r="C322" s="3" t="s">
        <v>562</v>
      </c>
      <c r="D322" s="22" t="s">
        <v>1073</v>
      </c>
      <c r="E322" s="3" t="s">
        <v>56</v>
      </c>
      <c r="F322" s="5" t="s">
        <v>49</v>
      </c>
      <c r="G322" s="3" t="s">
        <v>76</v>
      </c>
      <c r="H322" s="72">
        <v>900000000</v>
      </c>
      <c r="I322" s="72">
        <v>900000000</v>
      </c>
      <c r="J322" s="3" t="s">
        <v>1152</v>
      </c>
      <c r="K322" s="3" t="s">
        <v>1150</v>
      </c>
      <c r="L322" s="3" t="s">
        <v>1200</v>
      </c>
    </row>
    <row r="323" spans="2:12" ht="45">
      <c r="B323" s="3">
        <v>80101604</v>
      </c>
      <c r="C323" s="3" t="s">
        <v>563</v>
      </c>
      <c r="D323" s="3" t="s">
        <v>55</v>
      </c>
      <c r="E323" s="3" t="s">
        <v>56</v>
      </c>
      <c r="F323" s="3" t="s">
        <v>1081</v>
      </c>
      <c r="G323" s="3" t="s">
        <v>1201</v>
      </c>
      <c r="H323" s="69">
        <v>3000000000</v>
      </c>
      <c r="I323" s="69">
        <v>4100000000</v>
      </c>
      <c r="J323" s="3" t="s">
        <v>1154</v>
      </c>
      <c r="K323" s="3" t="s">
        <v>1150</v>
      </c>
      <c r="L323" s="3" t="s">
        <v>1202</v>
      </c>
    </row>
    <row r="324" spans="2:12" ht="45">
      <c r="B324" s="3">
        <v>80101604</v>
      </c>
      <c r="C324" s="3" t="s">
        <v>564</v>
      </c>
      <c r="D324" s="3" t="s">
        <v>55</v>
      </c>
      <c r="E324" s="3" t="s">
        <v>56</v>
      </c>
      <c r="F324" s="5" t="s">
        <v>49</v>
      </c>
      <c r="G324" s="3" t="s">
        <v>1201</v>
      </c>
      <c r="H324" s="69">
        <v>700000000</v>
      </c>
      <c r="I324" s="69">
        <v>1215000000</v>
      </c>
      <c r="J324" s="3" t="s">
        <v>1154</v>
      </c>
      <c r="K324" s="3" t="s">
        <v>1150</v>
      </c>
      <c r="L324" s="3" t="s">
        <v>1202</v>
      </c>
    </row>
    <row r="325" spans="2:12" ht="22.5">
      <c r="B325" s="3">
        <v>80101604</v>
      </c>
      <c r="C325" s="3" t="s">
        <v>565</v>
      </c>
      <c r="D325" s="3" t="s">
        <v>55</v>
      </c>
      <c r="E325" s="3" t="s">
        <v>39</v>
      </c>
      <c r="F325" s="3" t="s">
        <v>58</v>
      </c>
      <c r="G325" s="3" t="s">
        <v>1201</v>
      </c>
      <c r="H325" s="69">
        <v>1000000000</v>
      </c>
      <c r="I325" s="69">
        <v>1000000000</v>
      </c>
      <c r="J325" s="3" t="s">
        <v>1154</v>
      </c>
      <c r="K325" s="3" t="s">
        <v>1150</v>
      </c>
      <c r="L325" s="3" t="s">
        <v>1202</v>
      </c>
    </row>
    <row r="326" spans="2:12" ht="22.5">
      <c r="B326" s="3">
        <v>80101604</v>
      </c>
      <c r="C326" s="3" t="s">
        <v>566</v>
      </c>
      <c r="D326" s="3" t="s">
        <v>55</v>
      </c>
      <c r="E326" s="3" t="s">
        <v>45</v>
      </c>
      <c r="F326" s="3" t="s">
        <v>1081</v>
      </c>
      <c r="G326" s="3" t="s">
        <v>1201</v>
      </c>
      <c r="H326" s="69">
        <v>1000000000</v>
      </c>
      <c r="I326" s="69">
        <v>2000000000</v>
      </c>
      <c r="J326" s="3" t="s">
        <v>1154</v>
      </c>
      <c r="K326" s="3" t="s">
        <v>1150</v>
      </c>
      <c r="L326" s="3" t="s">
        <v>1202</v>
      </c>
    </row>
    <row r="327" spans="2:12" ht="22.5">
      <c r="B327" s="3">
        <v>80101604</v>
      </c>
      <c r="C327" s="3" t="s">
        <v>567</v>
      </c>
      <c r="D327" s="3" t="s">
        <v>55</v>
      </c>
      <c r="E327" s="3" t="s">
        <v>45</v>
      </c>
      <c r="F327" s="3" t="s">
        <v>1081</v>
      </c>
      <c r="G327" s="3" t="s">
        <v>1201</v>
      </c>
      <c r="H327" s="69">
        <v>1000000000</v>
      </c>
      <c r="I327" s="69">
        <v>538228737</v>
      </c>
      <c r="J327" s="3" t="s">
        <v>1154</v>
      </c>
      <c r="K327" s="3" t="s">
        <v>1150</v>
      </c>
      <c r="L327" s="3" t="s">
        <v>1202</v>
      </c>
    </row>
    <row r="328" spans="2:12" ht="22.5">
      <c r="B328" s="3">
        <v>80101600</v>
      </c>
      <c r="C328" s="3" t="s">
        <v>568</v>
      </c>
      <c r="D328" s="3" t="s">
        <v>36</v>
      </c>
      <c r="E328" s="3" t="s">
        <v>32</v>
      </c>
      <c r="F328" s="16" t="s">
        <v>149</v>
      </c>
      <c r="G328" s="3" t="s">
        <v>1201</v>
      </c>
      <c r="H328" s="69">
        <v>2000000000</v>
      </c>
      <c r="I328" s="69">
        <v>655000000</v>
      </c>
      <c r="J328" s="3" t="s">
        <v>1154</v>
      </c>
      <c r="K328" s="3" t="s">
        <v>1150</v>
      </c>
      <c r="L328" s="3" t="s">
        <v>1202</v>
      </c>
    </row>
    <row r="329" spans="2:12" ht="22.5">
      <c r="B329" s="3">
        <v>80101600</v>
      </c>
      <c r="C329" s="3" t="s">
        <v>569</v>
      </c>
      <c r="D329" s="3" t="s">
        <v>36</v>
      </c>
      <c r="E329" s="3" t="s">
        <v>32</v>
      </c>
      <c r="F329" s="16" t="s">
        <v>149</v>
      </c>
      <c r="G329" s="3" t="s">
        <v>1201</v>
      </c>
      <c r="H329" s="69">
        <v>1000000000</v>
      </c>
      <c r="I329" s="69">
        <v>3820000</v>
      </c>
      <c r="J329" s="3" t="s">
        <v>1154</v>
      </c>
      <c r="K329" s="3" t="s">
        <v>1150</v>
      </c>
      <c r="L329" s="3" t="s">
        <v>1202</v>
      </c>
    </row>
    <row r="330" spans="2:12" ht="22.5">
      <c r="B330" s="3">
        <v>80101600</v>
      </c>
      <c r="C330" s="3" t="s">
        <v>570</v>
      </c>
      <c r="D330" s="3" t="s">
        <v>41</v>
      </c>
      <c r="E330" s="3" t="s">
        <v>53</v>
      </c>
      <c r="F330" s="5" t="s">
        <v>33</v>
      </c>
      <c r="G330" s="3" t="s">
        <v>1201</v>
      </c>
      <c r="H330" s="69">
        <v>1000000000</v>
      </c>
      <c r="I330" s="69">
        <v>55000000</v>
      </c>
      <c r="J330" s="3" t="s">
        <v>1154</v>
      </c>
      <c r="K330" s="3" t="s">
        <v>1150</v>
      </c>
      <c r="L330" s="3" t="s">
        <v>1202</v>
      </c>
    </row>
    <row r="331" spans="2:12" ht="22.5">
      <c r="B331" s="3">
        <v>80101604</v>
      </c>
      <c r="C331" s="3" t="s">
        <v>571</v>
      </c>
      <c r="D331" s="3" t="s">
        <v>41</v>
      </c>
      <c r="E331" s="3" t="s">
        <v>32</v>
      </c>
      <c r="F331" s="3" t="s">
        <v>1081</v>
      </c>
      <c r="G331" s="3" t="s">
        <v>1201</v>
      </c>
      <c r="H331" s="69">
        <v>800000000</v>
      </c>
      <c r="I331" s="69">
        <v>26000000</v>
      </c>
      <c r="J331" s="3" t="s">
        <v>1154</v>
      </c>
      <c r="K331" s="3" t="s">
        <v>1150</v>
      </c>
      <c r="L331" s="3" t="s">
        <v>1202</v>
      </c>
    </row>
    <row r="332" spans="2:12" ht="22.5">
      <c r="B332" s="3">
        <v>80101604</v>
      </c>
      <c r="C332" s="3" t="s">
        <v>572</v>
      </c>
      <c r="D332" s="3" t="s">
        <v>41</v>
      </c>
      <c r="E332" s="3" t="s">
        <v>32</v>
      </c>
      <c r="F332" s="3" t="s">
        <v>1081</v>
      </c>
      <c r="G332" s="3" t="s">
        <v>1201</v>
      </c>
      <c r="H332" s="69">
        <v>500000000</v>
      </c>
      <c r="I332" s="69">
        <v>37500000</v>
      </c>
      <c r="J332" s="3" t="s">
        <v>1154</v>
      </c>
      <c r="K332" s="3" t="s">
        <v>1150</v>
      </c>
      <c r="L332" s="3" t="s">
        <v>1202</v>
      </c>
    </row>
    <row r="333" spans="2:12" ht="22.5">
      <c r="B333" s="18">
        <v>93141501</v>
      </c>
      <c r="C333" s="3" t="s">
        <v>573</v>
      </c>
      <c r="D333" s="18" t="s">
        <v>1095</v>
      </c>
      <c r="E333" s="3" t="s">
        <v>45</v>
      </c>
      <c r="F333" s="5" t="s">
        <v>33</v>
      </c>
      <c r="G333" s="3" t="s">
        <v>43</v>
      </c>
      <c r="H333" s="74">
        <v>25000000</v>
      </c>
      <c r="I333" s="69">
        <v>6800000</v>
      </c>
      <c r="J333" s="3" t="s">
        <v>1152</v>
      </c>
      <c r="K333" s="3" t="s">
        <v>1150</v>
      </c>
      <c r="L333" s="3" t="s">
        <v>1203</v>
      </c>
    </row>
    <row r="334" spans="2:12" ht="22.5">
      <c r="B334" s="18">
        <v>93141501</v>
      </c>
      <c r="C334" s="18" t="s">
        <v>574</v>
      </c>
      <c r="D334" s="18" t="s">
        <v>88</v>
      </c>
      <c r="E334" s="18" t="s">
        <v>1096</v>
      </c>
      <c r="F334" s="5" t="s">
        <v>33</v>
      </c>
      <c r="G334" s="18" t="s">
        <v>43</v>
      </c>
      <c r="H334" s="74">
        <v>500000000</v>
      </c>
      <c r="I334" s="69">
        <v>80000000</v>
      </c>
      <c r="J334" s="18" t="s">
        <v>1152</v>
      </c>
      <c r="K334" s="18" t="s">
        <v>1150</v>
      </c>
      <c r="L334" s="3" t="s">
        <v>1203</v>
      </c>
    </row>
    <row r="335" spans="2:12" ht="22.5">
      <c r="B335" s="18">
        <v>93141501</v>
      </c>
      <c r="C335" s="18" t="s">
        <v>575</v>
      </c>
      <c r="D335" s="18" t="s">
        <v>1095</v>
      </c>
      <c r="E335" s="18" t="s">
        <v>39</v>
      </c>
      <c r="F335" s="5" t="s">
        <v>33</v>
      </c>
      <c r="G335" s="18" t="s">
        <v>43</v>
      </c>
      <c r="H335" s="74">
        <v>200000000</v>
      </c>
      <c r="I335" s="69">
        <v>3000000</v>
      </c>
      <c r="J335" s="18" t="s">
        <v>1152</v>
      </c>
      <c r="K335" s="18" t="s">
        <v>1150</v>
      </c>
      <c r="L335" s="3" t="s">
        <v>1203</v>
      </c>
    </row>
    <row r="336" spans="2:12" ht="22.5">
      <c r="B336" s="18">
        <v>93141501</v>
      </c>
      <c r="C336" s="18" t="s">
        <v>576</v>
      </c>
      <c r="D336" s="18" t="s">
        <v>1095</v>
      </c>
      <c r="E336" s="18" t="s">
        <v>45</v>
      </c>
      <c r="F336" s="5" t="s">
        <v>33</v>
      </c>
      <c r="G336" s="18" t="s">
        <v>43</v>
      </c>
      <c r="H336" s="74">
        <v>300000000</v>
      </c>
      <c r="I336" s="69">
        <v>600000000</v>
      </c>
      <c r="J336" s="18" t="s">
        <v>1152</v>
      </c>
      <c r="K336" s="18" t="s">
        <v>1150</v>
      </c>
      <c r="L336" s="3" t="s">
        <v>1203</v>
      </c>
    </row>
    <row r="337" spans="2:12" ht="33.75">
      <c r="B337" s="18">
        <v>93141501</v>
      </c>
      <c r="C337" s="3" t="s">
        <v>577</v>
      </c>
      <c r="D337" s="18" t="s">
        <v>1095</v>
      </c>
      <c r="E337" s="18" t="s">
        <v>45</v>
      </c>
      <c r="F337" s="5" t="s">
        <v>33</v>
      </c>
      <c r="G337" s="18" t="s">
        <v>43</v>
      </c>
      <c r="H337" s="74">
        <v>50000000</v>
      </c>
      <c r="I337" s="69">
        <v>18700000</v>
      </c>
      <c r="J337" s="18" t="s">
        <v>1152</v>
      </c>
      <c r="K337" s="18" t="s">
        <v>1150</v>
      </c>
      <c r="L337" s="3" t="s">
        <v>1203</v>
      </c>
    </row>
    <row r="338" spans="2:12" ht="22.5">
      <c r="B338" s="18">
        <v>93141501</v>
      </c>
      <c r="C338" s="18" t="s">
        <v>163</v>
      </c>
      <c r="D338" s="18" t="s">
        <v>1095</v>
      </c>
      <c r="E338" s="18" t="s">
        <v>32</v>
      </c>
      <c r="F338" s="5" t="s">
        <v>33</v>
      </c>
      <c r="G338" s="18" t="s">
        <v>43</v>
      </c>
      <c r="H338" s="74">
        <v>160000000</v>
      </c>
      <c r="I338" s="69">
        <v>320000000</v>
      </c>
      <c r="J338" s="18" t="s">
        <v>1152</v>
      </c>
      <c r="K338" s="18" t="s">
        <v>1150</v>
      </c>
      <c r="L338" s="3" t="s">
        <v>1203</v>
      </c>
    </row>
    <row r="339" spans="2:12" ht="22.5">
      <c r="B339" s="18">
        <v>93141501</v>
      </c>
      <c r="C339" s="18" t="s">
        <v>578</v>
      </c>
      <c r="D339" s="18" t="s">
        <v>1095</v>
      </c>
      <c r="E339" s="18" t="s">
        <v>32</v>
      </c>
      <c r="F339" s="5" t="s">
        <v>33</v>
      </c>
      <c r="G339" s="18" t="s">
        <v>43</v>
      </c>
      <c r="H339" s="74">
        <v>240000000</v>
      </c>
      <c r="I339" s="69">
        <v>260000000</v>
      </c>
      <c r="J339" s="18" t="s">
        <v>1152</v>
      </c>
      <c r="K339" s="18" t="s">
        <v>1150</v>
      </c>
      <c r="L339" s="3" t="s">
        <v>1203</v>
      </c>
    </row>
    <row r="340" spans="2:12" ht="22.5">
      <c r="B340" s="18">
        <v>93141501</v>
      </c>
      <c r="C340" s="18" t="s">
        <v>579</v>
      </c>
      <c r="D340" s="18" t="s">
        <v>36</v>
      </c>
      <c r="E340" s="18" t="s">
        <v>1097</v>
      </c>
      <c r="F340" s="5" t="s">
        <v>33</v>
      </c>
      <c r="G340" s="18" t="s">
        <v>43</v>
      </c>
      <c r="H340" s="74">
        <v>300000000</v>
      </c>
      <c r="I340" s="74">
        <v>300000000</v>
      </c>
      <c r="J340" s="18" t="s">
        <v>1152</v>
      </c>
      <c r="K340" s="18" t="s">
        <v>1150</v>
      </c>
      <c r="L340" s="3" t="s">
        <v>1203</v>
      </c>
    </row>
    <row r="341" spans="2:12" ht="22.5">
      <c r="B341" s="18">
        <v>93141501</v>
      </c>
      <c r="C341" s="24" t="s">
        <v>580</v>
      </c>
      <c r="D341" s="18" t="s">
        <v>41</v>
      </c>
      <c r="E341" s="18" t="s">
        <v>32</v>
      </c>
      <c r="F341" s="5" t="s">
        <v>33</v>
      </c>
      <c r="G341" s="18" t="s">
        <v>43</v>
      </c>
      <c r="H341" s="74">
        <v>400000000</v>
      </c>
      <c r="I341" s="74">
        <v>400000000</v>
      </c>
      <c r="J341" s="18" t="s">
        <v>1152</v>
      </c>
      <c r="K341" s="18" t="s">
        <v>1150</v>
      </c>
      <c r="L341" s="3" t="s">
        <v>1203</v>
      </c>
    </row>
    <row r="342" spans="2:12" ht="22.5">
      <c r="B342" s="18">
        <v>93141501</v>
      </c>
      <c r="C342" s="24" t="s">
        <v>581</v>
      </c>
      <c r="D342" s="18" t="s">
        <v>153</v>
      </c>
      <c r="E342" s="18" t="s">
        <v>374</v>
      </c>
      <c r="F342" s="5" t="s">
        <v>33</v>
      </c>
      <c r="G342" s="18" t="s">
        <v>43</v>
      </c>
      <c r="H342" s="75">
        <v>300000000</v>
      </c>
      <c r="I342" s="69">
        <v>25000000</v>
      </c>
      <c r="J342" s="18" t="s">
        <v>1152</v>
      </c>
      <c r="K342" s="18" t="s">
        <v>1150</v>
      </c>
      <c r="L342" s="3" t="s">
        <v>1203</v>
      </c>
    </row>
    <row r="343" spans="2:12" ht="22.5">
      <c r="B343" s="18">
        <v>93141501</v>
      </c>
      <c r="C343" s="18" t="s">
        <v>582</v>
      </c>
      <c r="D343" s="18" t="s">
        <v>41</v>
      </c>
      <c r="E343" s="18" t="s">
        <v>57</v>
      </c>
      <c r="F343" s="3" t="s">
        <v>58</v>
      </c>
      <c r="G343" s="18" t="s">
        <v>43</v>
      </c>
      <c r="H343" s="74">
        <v>850000000</v>
      </c>
      <c r="I343" s="69">
        <v>90000000</v>
      </c>
      <c r="J343" s="18" t="s">
        <v>1152</v>
      </c>
      <c r="K343" s="18" t="s">
        <v>1150</v>
      </c>
      <c r="L343" s="3" t="s">
        <v>1203</v>
      </c>
    </row>
    <row r="344" spans="2:12" ht="22.5">
      <c r="B344" s="18">
        <v>93141501</v>
      </c>
      <c r="C344" s="18" t="s">
        <v>583</v>
      </c>
      <c r="D344" s="18" t="s">
        <v>1095</v>
      </c>
      <c r="E344" s="18" t="s">
        <v>45</v>
      </c>
      <c r="F344" s="5" t="s">
        <v>33</v>
      </c>
      <c r="G344" s="18" t="s">
        <v>43</v>
      </c>
      <c r="H344" s="74">
        <v>240000000</v>
      </c>
      <c r="I344" s="69">
        <v>41000000</v>
      </c>
      <c r="J344" s="18" t="s">
        <v>1152</v>
      </c>
      <c r="K344" s="18" t="s">
        <v>1150</v>
      </c>
      <c r="L344" s="3" t="s">
        <v>1203</v>
      </c>
    </row>
    <row r="345" spans="2:12" ht="22.5">
      <c r="B345" s="18">
        <v>93141501</v>
      </c>
      <c r="C345" s="24" t="s">
        <v>584</v>
      </c>
      <c r="D345" s="3" t="s">
        <v>41</v>
      </c>
      <c r="E345" s="18" t="s">
        <v>32</v>
      </c>
      <c r="F345" s="5" t="s">
        <v>33</v>
      </c>
      <c r="G345" s="3" t="s">
        <v>43</v>
      </c>
      <c r="H345" s="75">
        <v>400000000</v>
      </c>
      <c r="I345" s="69">
        <v>16500000</v>
      </c>
      <c r="J345" s="18" t="s">
        <v>1152</v>
      </c>
      <c r="K345" s="18" t="s">
        <v>1150</v>
      </c>
      <c r="L345" s="3" t="s">
        <v>1203</v>
      </c>
    </row>
    <row r="346" spans="2:12" ht="22.5">
      <c r="B346" s="18">
        <v>72102900</v>
      </c>
      <c r="C346" s="24" t="s">
        <v>585</v>
      </c>
      <c r="D346" s="3" t="s">
        <v>41</v>
      </c>
      <c r="E346" s="18" t="s">
        <v>32</v>
      </c>
      <c r="F346" s="3" t="s">
        <v>1064</v>
      </c>
      <c r="G346" s="3" t="s">
        <v>43</v>
      </c>
      <c r="H346" s="75">
        <v>60000000</v>
      </c>
      <c r="I346" s="69">
        <v>500000000</v>
      </c>
      <c r="J346" s="18" t="s">
        <v>1152</v>
      </c>
      <c r="K346" s="18" t="s">
        <v>1150</v>
      </c>
      <c r="L346" s="3" t="s">
        <v>1203</v>
      </c>
    </row>
    <row r="347" spans="2:12" ht="33.75">
      <c r="B347" s="3">
        <v>80101500</v>
      </c>
      <c r="C347" s="3" t="s">
        <v>586</v>
      </c>
      <c r="D347" s="3" t="s">
        <v>1073</v>
      </c>
      <c r="E347" s="3" t="s">
        <v>1098</v>
      </c>
      <c r="F347" s="3" t="s">
        <v>1081</v>
      </c>
      <c r="G347" s="3" t="s">
        <v>43</v>
      </c>
      <c r="H347" s="75">
        <v>200000000</v>
      </c>
      <c r="I347" s="75">
        <v>200000000</v>
      </c>
      <c r="J347" s="3" t="s">
        <v>1204</v>
      </c>
      <c r="K347" s="3" t="s">
        <v>1204</v>
      </c>
      <c r="L347" s="3" t="s">
        <v>1205</v>
      </c>
    </row>
    <row r="348" spans="2:12" ht="22.5">
      <c r="B348" s="3">
        <v>43211500</v>
      </c>
      <c r="C348" s="3" t="s">
        <v>587</v>
      </c>
      <c r="D348" s="3" t="s">
        <v>1073</v>
      </c>
      <c r="E348" s="3" t="s">
        <v>1098</v>
      </c>
      <c r="F348" s="3" t="s">
        <v>1081</v>
      </c>
      <c r="G348" s="3" t="s">
        <v>43</v>
      </c>
      <c r="H348" s="75">
        <v>100000000</v>
      </c>
      <c r="I348" s="75">
        <v>100000000</v>
      </c>
      <c r="J348" s="3" t="s">
        <v>1204</v>
      </c>
      <c r="K348" s="3" t="s">
        <v>1204</v>
      </c>
      <c r="L348" s="3" t="s">
        <v>1205</v>
      </c>
    </row>
    <row r="349" spans="2:12" ht="22.5">
      <c r="B349" s="3">
        <v>10151500</v>
      </c>
      <c r="C349" s="3" t="s">
        <v>588</v>
      </c>
      <c r="D349" s="3" t="s">
        <v>1073</v>
      </c>
      <c r="E349" s="3" t="s">
        <v>1099</v>
      </c>
      <c r="F349" s="3" t="s">
        <v>1081</v>
      </c>
      <c r="G349" s="3" t="s">
        <v>43</v>
      </c>
      <c r="H349" s="75">
        <v>100000000</v>
      </c>
      <c r="I349" s="75">
        <v>100000000</v>
      </c>
      <c r="J349" s="3" t="s">
        <v>1204</v>
      </c>
      <c r="K349" s="3" t="s">
        <v>1204</v>
      </c>
      <c r="L349" s="3" t="s">
        <v>1205</v>
      </c>
    </row>
    <row r="350" spans="2:12" ht="33.75">
      <c r="B350" s="3">
        <v>14111514</v>
      </c>
      <c r="C350" s="3" t="s">
        <v>589</v>
      </c>
      <c r="D350" s="3" t="s">
        <v>1100</v>
      </c>
      <c r="E350" s="3" t="s">
        <v>1101</v>
      </c>
      <c r="F350" s="5" t="s">
        <v>49</v>
      </c>
      <c r="G350" s="3" t="s">
        <v>43</v>
      </c>
      <c r="H350" s="75">
        <v>110000000</v>
      </c>
      <c r="I350" s="75">
        <v>110000000</v>
      </c>
      <c r="J350" s="3" t="s">
        <v>1204</v>
      </c>
      <c r="K350" s="3" t="s">
        <v>1204</v>
      </c>
      <c r="L350" s="3" t="s">
        <v>1205</v>
      </c>
    </row>
    <row r="351" spans="2:12" ht="45">
      <c r="B351" s="3">
        <v>95111611</v>
      </c>
      <c r="C351" s="25" t="s">
        <v>590</v>
      </c>
      <c r="D351" s="22" t="s">
        <v>1065</v>
      </c>
      <c r="E351" s="3" t="s">
        <v>42</v>
      </c>
      <c r="F351" s="3" t="s">
        <v>58</v>
      </c>
      <c r="G351" s="3" t="s">
        <v>377</v>
      </c>
      <c r="H351" s="69">
        <f aca="true" t="shared" si="0" ref="H351:H357">I351</f>
        <v>40000000</v>
      </c>
      <c r="I351" s="69">
        <v>40000000</v>
      </c>
      <c r="J351" s="3" t="s">
        <v>1152</v>
      </c>
      <c r="K351" s="3" t="s">
        <v>1204</v>
      </c>
      <c r="L351" s="25" t="s">
        <v>370</v>
      </c>
    </row>
    <row r="352" spans="2:12" ht="45">
      <c r="B352" s="3">
        <v>95111611</v>
      </c>
      <c r="C352" s="25" t="s">
        <v>591</v>
      </c>
      <c r="D352" s="22" t="s">
        <v>1065</v>
      </c>
      <c r="E352" s="3" t="s">
        <v>42</v>
      </c>
      <c r="F352" s="16" t="s">
        <v>149</v>
      </c>
      <c r="G352" s="3" t="s">
        <v>377</v>
      </c>
      <c r="H352" s="69">
        <f t="shared" si="0"/>
        <v>345848074</v>
      </c>
      <c r="I352" s="69">
        <v>345848074</v>
      </c>
      <c r="J352" s="3" t="s">
        <v>1152</v>
      </c>
      <c r="K352" s="3" t="s">
        <v>1204</v>
      </c>
      <c r="L352" s="25" t="s">
        <v>370</v>
      </c>
    </row>
    <row r="353" spans="2:12" ht="45">
      <c r="B353" s="3">
        <v>72141003</v>
      </c>
      <c r="C353" s="25" t="s">
        <v>384</v>
      </c>
      <c r="D353" s="22" t="s">
        <v>1065</v>
      </c>
      <c r="E353" s="3" t="s">
        <v>42</v>
      </c>
      <c r="F353" s="3" t="s">
        <v>58</v>
      </c>
      <c r="G353" s="3" t="s">
        <v>1206</v>
      </c>
      <c r="H353" s="69">
        <f t="shared" si="0"/>
        <v>190000000</v>
      </c>
      <c r="I353" s="69">
        <v>190000000</v>
      </c>
      <c r="J353" s="3" t="s">
        <v>1152</v>
      </c>
      <c r="K353" s="3" t="s">
        <v>1204</v>
      </c>
      <c r="L353" s="25" t="s">
        <v>370</v>
      </c>
    </row>
    <row r="354" spans="2:12" ht="45">
      <c r="B354" s="3">
        <v>81101510</v>
      </c>
      <c r="C354" s="25" t="s">
        <v>382</v>
      </c>
      <c r="D354" s="22" t="s">
        <v>1065</v>
      </c>
      <c r="E354" s="3" t="s">
        <v>53</v>
      </c>
      <c r="F354" s="16" t="s">
        <v>149</v>
      </c>
      <c r="G354" s="3" t="s">
        <v>1206</v>
      </c>
      <c r="H354" s="69">
        <f t="shared" si="0"/>
        <v>250000000</v>
      </c>
      <c r="I354" s="69">
        <v>250000000</v>
      </c>
      <c r="J354" s="3" t="s">
        <v>1152</v>
      </c>
      <c r="K354" s="3" t="s">
        <v>1204</v>
      </c>
      <c r="L354" s="25" t="s">
        <v>370</v>
      </c>
    </row>
    <row r="355" spans="2:12" ht="45">
      <c r="B355" s="3">
        <v>22101500</v>
      </c>
      <c r="C355" s="25" t="s">
        <v>592</v>
      </c>
      <c r="D355" s="22" t="s">
        <v>1095</v>
      </c>
      <c r="E355" s="3" t="s">
        <v>32</v>
      </c>
      <c r="F355" s="5" t="s">
        <v>49</v>
      </c>
      <c r="G355" s="3" t="s">
        <v>1206</v>
      </c>
      <c r="H355" s="69">
        <f t="shared" si="0"/>
        <v>46000000</v>
      </c>
      <c r="I355" s="69">
        <v>46000000</v>
      </c>
      <c r="J355" s="3" t="s">
        <v>1152</v>
      </c>
      <c r="K355" s="3" t="s">
        <v>1204</v>
      </c>
      <c r="L355" s="25" t="s">
        <v>370</v>
      </c>
    </row>
    <row r="356" spans="2:12" ht="45">
      <c r="B356" s="3">
        <v>80141623</v>
      </c>
      <c r="C356" s="3" t="s">
        <v>381</v>
      </c>
      <c r="D356" s="22" t="s">
        <v>1065</v>
      </c>
      <c r="E356" s="3" t="s">
        <v>56</v>
      </c>
      <c r="F356" s="5" t="s">
        <v>49</v>
      </c>
      <c r="G356" s="3" t="s">
        <v>377</v>
      </c>
      <c r="H356" s="69">
        <f t="shared" si="0"/>
        <v>35000000</v>
      </c>
      <c r="I356" s="69">
        <v>35000000</v>
      </c>
      <c r="J356" s="3" t="s">
        <v>1152</v>
      </c>
      <c r="K356" s="3" t="s">
        <v>1204</v>
      </c>
      <c r="L356" s="25" t="s">
        <v>370</v>
      </c>
    </row>
    <row r="357" spans="2:12" ht="45">
      <c r="B357" s="3">
        <v>80101500</v>
      </c>
      <c r="C357" s="3" t="s">
        <v>593</v>
      </c>
      <c r="D357" s="22" t="s">
        <v>380</v>
      </c>
      <c r="E357" s="3" t="s">
        <v>39</v>
      </c>
      <c r="F357" s="3" t="s">
        <v>1081</v>
      </c>
      <c r="G357" s="3" t="s">
        <v>1206</v>
      </c>
      <c r="H357" s="69">
        <f t="shared" si="0"/>
        <v>13000000</v>
      </c>
      <c r="I357" s="69">
        <v>13000000</v>
      </c>
      <c r="J357" s="3" t="s">
        <v>1152</v>
      </c>
      <c r="K357" s="3" t="s">
        <v>1204</v>
      </c>
      <c r="L357" s="25" t="s">
        <v>370</v>
      </c>
    </row>
    <row r="358" spans="2:12" ht="78.75">
      <c r="B358" s="3">
        <v>95111611</v>
      </c>
      <c r="C358" s="3" t="s">
        <v>383</v>
      </c>
      <c r="D358" s="3" t="s">
        <v>1102</v>
      </c>
      <c r="E358" s="3" t="s">
        <v>48</v>
      </c>
      <c r="F358" s="3" t="s">
        <v>58</v>
      </c>
      <c r="G358" s="3" t="s">
        <v>379</v>
      </c>
      <c r="H358" s="69">
        <v>1300000000</v>
      </c>
      <c r="I358" s="69">
        <v>45000000</v>
      </c>
      <c r="J358" s="3" t="s">
        <v>1152</v>
      </c>
      <c r="K358" s="3" t="s">
        <v>1204</v>
      </c>
      <c r="L358" s="25" t="s">
        <v>370</v>
      </c>
    </row>
    <row r="359" spans="2:12" ht="78.75">
      <c r="B359" s="3">
        <v>81101510</v>
      </c>
      <c r="C359" s="3" t="s">
        <v>594</v>
      </c>
      <c r="D359" s="3" t="s">
        <v>1103</v>
      </c>
      <c r="E359" s="3" t="s">
        <v>1104</v>
      </c>
      <c r="F359" s="16" t="s">
        <v>149</v>
      </c>
      <c r="G359" s="3" t="str">
        <f>G358</f>
        <v>Modelo Financiero. 
Recursos en Fiducia provenientes de recaudo de peajes</v>
      </c>
      <c r="H359" s="69">
        <f>H358*7%</f>
        <v>91000000.00000001</v>
      </c>
      <c r="I359" s="69">
        <v>20000000</v>
      </c>
      <c r="J359" s="3" t="s">
        <v>1152</v>
      </c>
      <c r="K359" s="3" t="s">
        <v>1204</v>
      </c>
      <c r="L359" s="25" t="s">
        <v>370</v>
      </c>
    </row>
    <row r="360" spans="2:12" ht="78.75">
      <c r="B360" s="3">
        <v>46191600</v>
      </c>
      <c r="C360" s="3" t="s">
        <v>386</v>
      </c>
      <c r="D360" s="3" t="s">
        <v>1105</v>
      </c>
      <c r="E360" s="3" t="s">
        <v>42</v>
      </c>
      <c r="F360" s="3" t="s">
        <v>1064</v>
      </c>
      <c r="G360" s="3" t="s">
        <v>379</v>
      </c>
      <c r="H360" s="69">
        <f>(19636480*1.05)*1.05</f>
        <v>21649219.2</v>
      </c>
      <c r="I360" s="69">
        <v>180000000</v>
      </c>
      <c r="J360" s="3" t="s">
        <v>1152</v>
      </c>
      <c r="K360" s="3" t="s">
        <v>1204</v>
      </c>
      <c r="L360" s="25" t="s">
        <v>370</v>
      </c>
    </row>
    <row r="361" spans="2:12" ht="78.75">
      <c r="B361" s="3">
        <v>70141605</v>
      </c>
      <c r="C361" s="3" t="s">
        <v>378</v>
      </c>
      <c r="D361" s="3" t="s">
        <v>1105</v>
      </c>
      <c r="E361" s="3" t="s">
        <v>42</v>
      </c>
      <c r="F361" s="3" t="s">
        <v>1064</v>
      </c>
      <c r="G361" s="3" t="s">
        <v>379</v>
      </c>
      <c r="H361" s="69">
        <f>(6657602*1.1)*1.1</f>
        <v>8055698.420000001</v>
      </c>
      <c r="I361" s="69">
        <v>48527390</v>
      </c>
      <c r="J361" s="3" t="s">
        <v>1152</v>
      </c>
      <c r="K361" s="3" t="s">
        <v>1204</v>
      </c>
      <c r="L361" s="25" t="s">
        <v>370</v>
      </c>
    </row>
    <row r="362" spans="2:12" ht="78.75">
      <c r="B362" s="3">
        <v>83111602</v>
      </c>
      <c r="C362" s="3" t="s">
        <v>385</v>
      </c>
      <c r="D362" s="3" t="s">
        <v>1106</v>
      </c>
      <c r="E362" s="3" t="s">
        <v>42</v>
      </c>
      <c r="F362" s="3" t="s">
        <v>1064</v>
      </c>
      <c r="G362" s="3" t="s">
        <v>379</v>
      </c>
      <c r="H362" s="69">
        <f>(33825600*1.1)*1.1</f>
        <v>40928976</v>
      </c>
      <c r="I362" s="69">
        <v>44394369</v>
      </c>
      <c r="J362" s="3" t="s">
        <v>1152</v>
      </c>
      <c r="K362" s="3" t="s">
        <v>1204</v>
      </c>
      <c r="L362" s="25" t="s">
        <v>370</v>
      </c>
    </row>
    <row r="363" spans="2:12" ht="45">
      <c r="B363" s="3">
        <v>25101500</v>
      </c>
      <c r="C363" s="3" t="s">
        <v>595</v>
      </c>
      <c r="D363" s="22" t="s">
        <v>55</v>
      </c>
      <c r="E363" s="3" t="s">
        <v>56</v>
      </c>
      <c r="F363" s="5" t="s">
        <v>49</v>
      </c>
      <c r="G363" s="3" t="s">
        <v>1207</v>
      </c>
      <c r="H363" s="70">
        <v>400000000</v>
      </c>
      <c r="I363" s="69">
        <v>30096246</v>
      </c>
      <c r="J363" s="3" t="s">
        <v>1152</v>
      </c>
      <c r="K363" s="3" t="s">
        <v>1204</v>
      </c>
      <c r="L363" s="25" t="s">
        <v>1208</v>
      </c>
    </row>
    <row r="364" spans="2:12" ht="45">
      <c r="B364" s="3">
        <v>44101700</v>
      </c>
      <c r="C364" s="3" t="s">
        <v>596</v>
      </c>
      <c r="D364" s="22" t="s">
        <v>55</v>
      </c>
      <c r="E364" s="3" t="s">
        <v>56</v>
      </c>
      <c r="F364" s="5" t="s">
        <v>49</v>
      </c>
      <c r="G364" s="3" t="s">
        <v>1207</v>
      </c>
      <c r="H364" s="70">
        <v>3000000</v>
      </c>
      <c r="I364" s="69">
        <v>218000000</v>
      </c>
      <c r="J364" s="3" t="s">
        <v>1152</v>
      </c>
      <c r="K364" s="3" t="s">
        <v>1204</v>
      </c>
      <c r="L364" s="25" t="s">
        <v>1208</v>
      </c>
    </row>
    <row r="365" spans="2:12" ht="45">
      <c r="B365" s="3">
        <v>83121700</v>
      </c>
      <c r="C365" s="3" t="s">
        <v>597</v>
      </c>
      <c r="D365" s="22" t="s">
        <v>55</v>
      </c>
      <c r="E365" s="3" t="s">
        <v>56</v>
      </c>
      <c r="F365" s="5" t="s">
        <v>49</v>
      </c>
      <c r="G365" s="3" t="s">
        <v>1207</v>
      </c>
      <c r="H365" s="70">
        <v>2000000</v>
      </c>
      <c r="I365" s="69">
        <v>15826420</v>
      </c>
      <c r="J365" s="3" t="s">
        <v>1152</v>
      </c>
      <c r="K365" s="3" t="s">
        <v>1204</v>
      </c>
      <c r="L365" s="25" t="s">
        <v>1208</v>
      </c>
    </row>
    <row r="366" spans="2:12" ht="45">
      <c r="B366" s="3">
        <v>14111700</v>
      </c>
      <c r="C366" s="3" t="s">
        <v>598</v>
      </c>
      <c r="D366" s="22" t="s">
        <v>41</v>
      </c>
      <c r="E366" s="3" t="s">
        <v>32</v>
      </c>
      <c r="F366" s="5" t="s">
        <v>49</v>
      </c>
      <c r="G366" s="3" t="s">
        <v>1207</v>
      </c>
      <c r="H366" s="70">
        <v>80000000</v>
      </c>
      <c r="I366" s="69">
        <v>15826420</v>
      </c>
      <c r="J366" s="3" t="s">
        <v>1152</v>
      </c>
      <c r="K366" s="3" t="s">
        <v>1204</v>
      </c>
      <c r="L366" s="25" t="s">
        <v>1208</v>
      </c>
    </row>
    <row r="367" spans="2:12" ht="45">
      <c r="B367" s="3">
        <v>93141500</v>
      </c>
      <c r="C367" s="3" t="s">
        <v>599</v>
      </c>
      <c r="D367" s="3" t="s">
        <v>65</v>
      </c>
      <c r="E367" s="3" t="s">
        <v>105</v>
      </c>
      <c r="F367" s="5" t="s">
        <v>33</v>
      </c>
      <c r="G367" s="3" t="s">
        <v>1172</v>
      </c>
      <c r="H367" s="72">
        <v>663000000</v>
      </c>
      <c r="I367" s="69">
        <v>15826420</v>
      </c>
      <c r="J367" s="3" t="s">
        <v>35</v>
      </c>
      <c r="K367" s="3" t="s">
        <v>1204</v>
      </c>
      <c r="L367" s="3" t="s">
        <v>106</v>
      </c>
    </row>
    <row r="368" spans="2:12" ht="45">
      <c r="B368" s="3">
        <v>93141500</v>
      </c>
      <c r="C368" s="3" t="s">
        <v>600</v>
      </c>
      <c r="D368" s="3" t="s">
        <v>31</v>
      </c>
      <c r="E368" s="3" t="s">
        <v>105</v>
      </c>
      <c r="F368" s="5" t="s">
        <v>33</v>
      </c>
      <c r="G368" s="3" t="s">
        <v>1172</v>
      </c>
      <c r="H368" s="72">
        <v>600000000</v>
      </c>
      <c r="I368" s="69">
        <v>15826420</v>
      </c>
      <c r="J368" s="3" t="s">
        <v>35</v>
      </c>
      <c r="K368" s="3" t="s">
        <v>1204</v>
      </c>
      <c r="L368" s="3" t="s">
        <v>106</v>
      </c>
    </row>
    <row r="369" spans="2:12" ht="45">
      <c r="B369" s="3">
        <v>93141500</v>
      </c>
      <c r="C369" s="3" t="s">
        <v>601</v>
      </c>
      <c r="D369" s="3" t="s">
        <v>31</v>
      </c>
      <c r="E369" s="3" t="s">
        <v>37</v>
      </c>
      <c r="F369" s="3" t="s">
        <v>1081</v>
      </c>
      <c r="G369" s="3" t="s">
        <v>1172</v>
      </c>
      <c r="H369" s="72">
        <v>400000000</v>
      </c>
      <c r="I369" s="69">
        <v>15826420</v>
      </c>
      <c r="J369" s="3" t="s">
        <v>35</v>
      </c>
      <c r="K369" s="3" t="s">
        <v>1204</v>
      </c>
      <c r="L369" s="3" t="s">
        <v>106</v>
      </c>
    </row>
    <row r="370" spans="2:12" ht="45">
      <c r="B370" s="3">
        <v>93141500</v>
      </c>
      <c r="C370" s="3" t="s">
        <v>602</v>
      </c>
      <c r="D370" s="3" t="s">
        <v>55</v>
      </c>
      <c r="E370" s="3" t="s">
        <v>37</v>
      </c>
      <c r="F370" s="3" t="s">
        <v>1081</v>
      </c>
      <c r="G370" s="3" t="s">
        <v>1172</v>
      </c>
      <c r="H370" s="72">
        <v>77000000</v>
      </c>
      <c r="I370" s="69">
        <v>15826420</v>
      </c>
      <c r="J370" s="3" t="s">
        <v>35</v>
      </c>
      <c r="K370" s="3" t="s">
        <v>1204</v>
      </c>
      <c r="L370" s="3" t="s">
        <v>106</v>
      </c>
    </row>
    <row r="371" spans="2:12" ht="45">
      <c r="B371" s="3">
        <v>93141500</v>
      </c>
      <c r="C371" s="3" t="s">
        <v>603</v>
      </c>
      <c r="D371" s="3" t="s">
        <v>55</v>
      </c>
      <c r="E371" s="3" t="s">
        <v>42</v>
      </c>
      <c r="F371" s="3" t="s">
        <v>1107</v>
      </c>
      <c r="G371" s="3" t="s">
        <v>1172</v>
      </c>
      <c r="H371" s="72">
        <v>64500000</v>
      </c>
      <c r="I371" s="69">
        <v>15826420</v>
      </c>
      <c r="J371" s="3" t="s">
        <v>35</v>
      </c>
      <c r="K371" s="3" t="s">
        <v>1204</v>
      </c>
      <c r="L371" s="3" t="s">
        <v>106</v>
      </c>
    </row>
    <row r="372" spans="2:12" ht="45">
      <c r="B372" s="3">
        <v>93141500</v>
      </c>
      <c r="C372" s="3" t="s">
        <v>604</v>
      </c>
      <c r="D372" s="3" t="s">
        <v>36</v>
      </c>
      <c r="E372" s="3" t="s">
        <v>45</v>
      </c>
      <c r="F372" s="3" t="s">
        <v>1081</v>
      </c>
      <c r="G372" s="3" t="s">
        <v>1172</v>
      </c>
      <c r="H372" s="72">
        <v>400000000</v>
      </c>
      <c r="I372" s="69">
        <v>15826420</v>
      </c>
      <c r="J372" s="3" t="s">
        <v>35</v>
      </c>
      <c r="K372" s="3" t="s">
        <v>1204</v>
      </c>
      <c r="L372" s="3" t="s">
        <v>106</v>
      </c>
    </row>
    <row r="373" spans="2:12" ht="45">
      <c r="B373" s="3">
        <v>93141500</v>
      </c>
      <c r="C373" s="3" t="s">
        <v>605</v>
      </c>
      <c r="D373" s="3" t="s">
        <v>36</v>
      </c>
      <c r="E373" s="3" t="s">
        <v>32</v>
      </c>
      <c r="F373" s="3" t="s">
        <v>1081</v>
      </c>
      <c r="G373" s="3" t="s">
        <v>1172</v>
      </c>
      <c r="H373" s="72">
        <v>150000000</v>
      </c>
      <c r="I373" s="69">
        <v>15826420</v>
      </c>
      <c r="J373" s="3" t="s">
        <v>35</v>
      </c>
      <c r="K373" s="3" t="s">
        <v>1204</v>
      </c>
      <c r="L373" s="3" t="s">
        <v>106</v>
      </c>
    </row>
    <row r="374" spans="2:12" ht="45">
      <c r="B374" s="3">
        <v>93141500</v>
      </c>
      <c r="C374" s="3" t="s">
        <v>606</v>
      </c>
      <c r="D374" s="3" t="s">
        <v>41</v>
      </c>
      <c r="E374" s="3" t="s">
        <v>32</v>
      </c>
      <c r="F374" s="3" t="s">
        <v>1081</v>
      </c>
      <c r="G374" s="3" t="s">
        <v>1172</v>
      </c>
      <c r="H374" s="72">
        <v>308000000</v>
      </c>
      <c r="I374" s="69">
        <v>15826420</v>
      </c>
      <c r="J374" s="3" t="s">
        <v>35</v>
      </c>
      <c r="K374" s="3" t="s">
        <v>1204</v>
      </c>
      <c r="L374" s="3" t="s">
        <v>106</v>
      </c>
    </row>
    <row r="375" spans="2:12" ht="45">
      <c r="B375" s="3">
        <v>93141500</v>
      </c>
      <c r="C375" s="3" t="s">
        <v>607</v>
      </c>
      <c r="D375" s="3" t="s">
        <v>55</v>
      </c>
      <c r="E375" s="3" t="s">
        <v>32</v>
      </c>
      <c r="F375" s="5" t="s">
        <v>33</v>
      </c>
      <c r="G375" s="3" t="s">
        <v>1172</v>
      </c>
      <c r="H375" s="72">
        <v>463000000</v>
      </c>
      <c r="I375" s="69">
        <v>15826420</v>
      </c>
      <c r="J375" s="3" t="s">
        <v>35</v>
      </c>
      <c r="K375" s="3" t="s">
        <v>1204</v>
      </c>
      <c r="L375" s="3" t="s">
        <v>106</v>
      </c>
    </row>
    <row r="376" spans="2:12" ht="45">
      <c r="B376" s="3">
        <v>93141500</v>
      </c>
      <c r="C376" s="3" t="s">
        <v>608</v>
      </c>
      <c r="D376" s="3" t="s">
        <v>31</v>
      </c>
      <c r="E376" s="3" t="s">
        <v>107</v>
      </c>
      <c r="F376" s="5" t="s">
        <v>49</v>
      </c>
      <c r="G376" s="3" t="s">
        <v>1172</v>
      </c>
      <c r="H376" s="72">
        <v>250000000</v>
      </c>
      <c r="I376" s="69">
        <v>15826420</v>
      </c>
      <c r="J376" s="3" t="s">
        <v>35</v>
      </c>
      <c r="K376" s="3" t="s">
        <v>1204</v>
      </c>
      <c r="L376" s="3" t="s">
        <v>106</v>
      </c>
    </row>
    <row r="377" spans="2:12" ht="45">
      <c r="B377" s="3">
        <v>93141500</v>
      </c>
      <c r="C377" s="3" t="s">
        <v>609</v>
      </c>
      <c r="D377" s="3" t="s">
        <v>55</v>
      </c>
      <c r="E377" s="3" t="s">
        <v>72</v>
      </c>
      <c r="F377" s="5" t="s">
        <v>33</v>
      </c>
      <c r="G377" s="3" t="s">
        <v>1172</v>
      </c>
      <c r="H377" s="72">
        <v>463000000</v>
      </c>
      <c r="I377" s="69">
        <v>80000000</v>
      </c>
      <c r="J377" s="3" t="s">
        <v>35</v>
      </c>
      <c r="K377" s="3" t="s">
        <v>1204</v>
      </c>
      <c r="L377" s="3" t="s">
        <v>106</v>
      </c>
    </row>
    <row r="378" spans="2:12" ht="45">
      <c r="B378" s="3">
        <v>93141500</v>
      </c>
      <c r="C378" s="3" t="s">
        <v>610</v>
      </c>
      <c r="D378" s="3" t="s">
        <v>41</v>
      </c>
      <c r="E378" s="3" t="s">
        <v>53</v>
      </c>
      <c r="F378" s="5" t="s">
        <v>49</v>
      </c>
      <c r="G378" s="3" t="s">
        <v>1172</v>
      </c>
      <c r="H378" s="72">
        <v>46000000</v>
      </c>
      <c r="I378" s="69">
        <v>54000000</v>
      </c>
      <c r="J378" s="3" t="s">
        <v>35</v>
      </c>
      <c r="K378" s="3" t="s">
        <v>1204</v>
      </c>
      <c r="L378" s="3" t="s">
        <v>106</v>
      </c>
    </row>
    <row r="379" spans="2:12" ht="45">
      <c r="B379" s="3">
        <v>80101600</v>
      </c>
      <c r="C379" s="3" t="s">
        <v>611</v>
      </c>
      <c r="D379" s="3" t="s">
        <v>31</v>
      </c>
      <c r="E379" s="3" t="s">
        <v>108</v>
      </c>
      <c r="F379" s="5" t="s">
        <v>49</v>
      </c>
      <c r="G379" s="3" t="s">
        <v>1172</v>
      </c>
      <c r="H379" s="72">
        <v>66000000</v>
      </c>
      <c r="I379" s="69">
        <v>350000000</v>
      </c>
      <c r="J379" s="3" t="s">
        <v>35</v>
      </c>
      <c r="K379" s="3" t="s">
        <v>1204</v>
      </c>
      <c r="L379" s="3" t="s">
        <v>106</v>
      </c>
    </row>
    <row r="380" spans="2:12" ht="45">
      <c r="B380" s="3">
        <v>93141500</v>
      </c>
      <c r="C380" s="3" t="s">
        <v>612</v>
      </c>
      <c r="D380" s="3" t="s">
        <v>1108</v>
      </c>
      <c r="E380" s="3" t="s">
        <v>72</v>
      </c>
      <c r="F380" s="5" t="s">
        <v>33</v>
      </c>
      <c r="G380" s="3" t="s">
        <v>1172</v>
      </c>
      <c r="H380" s="72">
        <f>444000000+5500000</f>
        <v>449500000</v>
      </c>
      <c r="I380" s="69">
        <v>325000000</v>
      </c>
      <c r="J380" s="3" t="s">
        <v>35</v>
      </c>
      <c r="K380" s="3" t="s">
        <v>1204</v>
      </c>
      <c r="L380" s="3" t="s">
        <v>106</v>
      </c>
    </row>
    <row r="381" spans="2:12" ht="78.75">
      <c r="B381" s="3">
        <v>93141500</v>
      </c>
      <c r="C381" s="3" t="s">
        <v>613</v>
      </c>
      <c r="D381" s="3" t="s">
        <v>31</v>
      </c>
      <c r="E381" s="3" t="s">
        <v>394</v>
      </c>
      <c r="F381" s="3" t="s">
        <v>1109</v>
      </c>
      <c r="G381" s="3" t="s">
        <v>1172</v>
      </c>
      <c r="H381" s="72">
        <v>1500000000</v>
      </c>
      <c r="I381" s="69">
        <v>25000000</v>
      </c>
      <c r="J381" s="3" t="s">
        <v>35</v>
      </c>
      <c r="K381" s="3" t="s">
        <v>1204</v>
      </c>
      <c r="L381" s="3" t="s">
        <v>106</v>
      </c>
    </row>
    <row r="382" spans="2:12" ht="22.5">
      <c r="B382" s="1">
        <v>77101703</v>
      </c>
      <c r="C382" s="3" t="s">
        <v>614</v>
      </c>
      <c r="D382" s="26" t="s">
        <v>1110</v>
      </c>
      <c r="E382" s="3" t="s">
        <v>45</v>
      </c>
      <c r="F382" s="5" t="s">
        <v>49</v>
      </c>
      <c r="G382" s="3" t="s">
        <v>43</v>
      </c>
      <c r="H382" s="69">
        <v>250000000</v>
      </c>
      <c r="I382" s="69">
        <v>250000000</v>
      </c>
      <c r="J382" s="3" t="s">
        <v>1150</v>
      </c>
      <c r="K382" s="3" t="s">
        <v>1150</v>
      </c>
      <c r="L382" s="3" t="s">
        <v>178</v>
      </c>
    </row>
    <row r="383" spans="2:12" ht="22.5">
      <c r="B383" s="1">
        <v>77101604</v>
      </c>
      <c r="C383" s="3" t="s">
        <v>615</v>
      </c>
      <c r="D383" s="26" t="s">
        <v>1110</v>
      </c>
      <c r="E383" s="3" t="s">
        <v>45</v>
      </c>
      <c r="F383" s="5" t="s">
        <v>49</v>
      </c>
      <c r="G383" s="3" t="s">
        <v>43</v>
      </c>
      <c r="H383" s="76">
        <v>13840277314</v>
      </c>
      <c r="I383" s="76">
        <v>13840277314</v>
      </c>
      <c r="J383" s="3" t="s">
        <v>1150</v>
      </c>
      <c r="K383" s="3" t="s">
        <v>1150</v>
      </c>
      <c r="L383" s="3" t="s">
        <v>178</v>
      </c>
    </row>
    <row r="384" spans="2:12" ht="45">
      <c r="B384" s="3">
        <v>81111800</v>
      </c>
      <c r="C384" s="3" t="s">
        <v>616</v>
      </c>
      <c r="D384" s="56">
        <v>42370</v>
      </c>
      <c r="E384" s="57">
        <v>12</v>
      </c>
      <c r="F384" s="5" t="s">
        <v>49</v>
      </c>
      <c r="G384" s="3" t="s">
        <v>43</v>
      </c>
      <c r="H384" s="77">
        <v>3500000000</v>
      </c>
      <c r="I384" s="75">
        <v>3500000000</v>
      </c>
      <c r="J384" s="55" t="s">
        <v>1152</v>
      </c>
      <c r="K384" s="55" t="s">
        <v>1150</v>
      </c>
      <c r="L384" s="3" t="s">
        <v>1209</v>
      </c>
    </row>
    <row r="385" spans="2:12" ht="22.5">
      <c r="B385" s="3">
        <v>80141607</v>
      </c>
      <c r="C385" s="3" t="s">
        <v>617</v>
      </c>
      <c r="D385" s="56">
        <v>42384</v>
      </c>
      <c r="E385" s="57">
        <v>6</v>
      </c>
      <c r="F385" s="5" t="s">
        <v>33</v>
      </c>
      <c r="G385" s="3" t="s">
        <v>43</v>
      </c>
      <c r="H385" s="77">
        <v>215000000</v>
      </c>
      <c r="I385" s="75">
        <v>215000000</v>
      </c>
      <c r="J385" s="55" t="s">
        <v>1152</v>
      </c>
      <c r="K385" s="55" t="s">
        <v>1150</v>
      </c>
      <c r="L385" s="3" t="s">
        <v>1209</v>
      </c>
    </row>
    <row r="386" spans="2:12" ht="22.5">
      <c r="B386" s="3">
        <v>80141607</v>
      </c>
      <c r="C386" s="3" t="s">
        <v>618</v>
      </c>
      <c r="D386" s="56">
        <v>42415</v>
      </c>
      <c r="E386" s="57">
        <v>9</v>
      </c>
      <c r="F386" s="3" t="s">
        <v>1064</v>
      </c>
      <c r="G386" s="3" t="s">
        <v>43</v>
      </c>
      <c r="H386" s="77">
        <v>37500000</v>
      </c>
      <c r="I386" s="75">
        <v>37460296</v>
      </c>
      <c r="J386" s="55" t="s">
        <v>1152</v>
      </c>
      <c r="K386" s="55" t="s">
        <v>1150</v>
      </c>
      <c r="L386" s="3" t="s">
        <v>1209</v>
      </c>
    </row>
    <row r="387" spans="2:12" ht="33.75">
      <c r="B387" s="3">
        <v>80101500</v>
      </c>
      <c r="C387" s="3" t="s">
        <v>619</v>
      </c>
      <c r="D387" s="56">
        <v>42566</v>
      </c>
      <c r="E387" s="57">
        <v>6</v>
      </c>
      <c r="F387" s="16" t="s">
        <v>149</v>
      </c>
      <c r="G387" s="3" t="s">
        <v>43</v>
      </c>
      <c r="H387" s="77">
        <v>800000000</v>
      </c>
      <c r="I387" s="77">
        <v>800000000</v>
      </c>
      <c r="J387" s="55" t="s">
        <v>1152</v>
      </c>
      <c r="K387" s="55" t="s">
        <v>1150</v>
      </c>
      <c r="L387" s="3" t="s">
        <v>1209</v>
      </c>
    </row>
    <row r="388" spans="2:12" ht="22.5">
      <c r="B388" s="3">
        <v>80101500</v>
      </c>
      <c r="C388" s="3" t="s">
        <v>620</v>
      </c>
      <c r="D388" s="56">
        <v>42566</v>
      </c>
      <c r="E388" s="57">
        <v>6</v>
      </c>
      <c r="F388" s="16" t="s">
        <v>149</v>
      </c>
      <c r="G388" s="3" t="s">
        <v>43</v>
      </c>
      <c r="H388" s="77">
        <v>600000000</v>
      </c>
      <c r="I388" s="77">
        <v>600000000</v>
      </c>
      <c r="J388" s="55" t="s">
        <v>1152</v>
      </c>
      <c r="K388" s="55" t="s">
        <v>1150</v>
      </c>
      <c r="L388" s="3" t="s">
        <v>1209</v>
      </c>
    </row>
    <row r="389" spans="2:12" ht="33.75">
      <c r="B389" s="3">
        <v>80101500</v>
      </c>
      <c r="C389" s="3" t="s">
        <v>621</v>
      </c>
      <c r="D389" s="56">
        <v>42566</v>
      </c>
      <c r="E389" s="57">
        <v>6</v>
      </c>
      <c r="F389" s="16" t="s">
        <v>149</v>
      </c>
      <c r="G389" s="3" t="s">
        <v>43</v>
      </c>
      <c r="H389" s="77">
        <v>150000000</v>
      </c>
      <c r="I389" s="77">
        <v>150000000</v>
      </c>
      <c r="J389" s="55" t="s">
        <v>1152</v>
      </c>
      <c r="K389" s="55" t="s">
        <v>1150</v>
      </c>
      <c r="L389" s="3" t="s">
        <v>1209</v>
      </c>
    </row>
    <row r="390" spans="2:12" ht="22.5">
      <c r="B390" s="3">
        <v>80101500</v>
      </c>
      <c r="C390" s="3" t="s">
        <v>622</v>
      </c>
      <c r="D390" s="56">
        <v>42566</v>
      </c>
      <c r="E390" s="57">
        <v>6</v>
      </c>
      <c r="F390" s="16" t="s">
        <v>149</v>
      </c>
      <c r="G390" s="3" t="s">
        <v>43</v>
      </c>
      <c r="H390" s="77">
        <v>200000000</v>
      </c>
      <c r="I390" s="77">
        <v>200000000</v>
      </c>
      <c r="J390" s="55" t="s">
        <v>1152</v>
      </c>
      <c r="K390" s="55" t="s">
        <v>1150</v>
      </c>
      <c r="L390" s="3" t="s">
        <v>1209</v>
      </c>
    </row>
    <row r="391" spans="2:12" ht="22.5">
      <c r="B391" s="3">
        <v>80101500</v>
      </c>
      <c r="C391" s="3" t="s">
        <v>623</v>
      </c>
      <c r="D391" s="56">
        <v>42566</v>
      </c>
      <c r="E391" s="57">
        <v>6</v>
      </c>
      <c r="F391" s="16" t="s">
        <v>149</v>
      </c>
      <c r="G391" s="3" t="s">
        <v>43</v>
      </c>
      <c r="H391" s="77">
        <v>120000000</v>
      </c>
      <c r="I391" s="77">
        <v>120000000</v>
      </c>
      <c r="J391" s="55" t="s">
        <v>1152</v>
      </c>
      <c r="K391" s="55" t="s">
        <v>1150</v>
      </c>
      <c r="L391" s="3" t="s">
        <v>1209</v>
      </c>
    </row>
    <row r="392" spans="2:12" ht="22.5">
      <c r="B392" s="3">
        <v>80101500</v>
      </c>
      <c r="C392" s="3" t="s">
        <v>624</v>
      </c>
      <c r="D392" s="56">
        <v>42566</v>
      </c>
      <c r="E392" s="57">
        <v>6</v>
      </c>
      <c r="F392" s="16" t="s">
        <v>149</v>
      </c>
      <c r="G392" s="3" t="s">
        <v>43</v>
      </c>
      <c r="H392" s="77">
        <v>100000000</v>
      </c>
      <c r="I392" s="77">
        <v>100000000</v>
      </c>
      <c r="J392" s="55" t="s">
        <v>1152</v>
      </c>
      <c r="K392" s="55" t="s">
        <v>1150</v>
      </c>
      <c r="L392" s="3" t="s">
        <v>1209</v>
      </c>
    </row>
    <row r="393" spans="2:12" ht="22.5">
      <c r="B393" s="3">
        <v>81111800</v>
      </c>
      <c r="C393" s="3" t="s">
        <v>625</v>
      </c>
      <c r="D393" s="56">
        <v>42566</v>
      </c>
      <c r="E393" s="57">
        <v>6</v>
      </c>
      <c r="F393" s="5" t="s">
        <v>49</v>
      </c>
      <c r="G393" s="3" t="s">
        <v>43</v>
      </c>
      <c r="H393" s="77">
        <v>100000000</v>
      </c>
      <c r="I393" s="77">
        <v>100000000</v>
      </c>
      <c r="J393" s="55" t="s">
        <v>1152</v>
      </c>
      <c r="K393" s="55" t="s">
        <v>1150</v>
      </c>
      <c r="L393" s="3" t="s">
        <v>1209</v>
      </c>
    </row>
    <row r="394" spans="2:12" ht="33.75">
      <c r="B394" s="3">
        <v>80101500</v>
      </c>
      <c r="C394" s="3" t="s">
        <v>626</v>
      </c>
      <c r="D394" s="56">
        <v>42566</v>
      </c>
      <c r="E394" s="57">
        <v>6</v>
      </c>
      <c r="F394" s="16" t="s">
        <v>149</v>
      </c>
      <c r="G394" s="3" t="s">
        <v>43</v>
      </c>
      <c r="H394" s="77">
        <v>50000000</v>
      </c>
      <c r="I394" s="77">
        <v>50000000</v>
      </c>
      <c r="J394" s="55" t="s">
        <v>1152</v>
      </c>
      <c r="K394" s="55" t="s">
        <v>1150</v>
      </c>
      <c r="L394" s="3" t="s">
        <v>1209</v>
      </c>
    </row>
    <row r="395" spans="2:12" ht="22.5">
      <c r="B395" s="3">
        <v>80101500</v>
      </c>
      <c r="C395" s="3" t="s">
        <v>627</v>
      </c>
      <c r="D395" s="56">
        <v>42566</v>
      </c>
      <c r="E395" s="57">
        <v>6</v>
      </c>
      <c r="F395" s="16" t="s">
        <v>149</v>
      </c>
      <c r="G395" s="3" t="s">
        <v>43</v>
      </c>
      <c r="H395" s="77">
        <v>50000000</v>
      </c>
      <c r="I395" s="77">
        <v>50000000</v>
      </c>
      <c r="J395" s="55" t="s">
        <v>1152</v>
      </c>
      <c r="K395" s="55" t="s">
        <v>1150</v>
      </c>
      <c r="L395" s="3" t="s">
        <v>1209</v>
      </c>
    </row>
    <row r="396" spans="2:12" ht="56.25">
      <c r="B396" s="3">
        <v>94131805</v>
      </c>
      <c r="C396" s="3" t="s">
        <v>628</v>
      </c>
      <c r="D396" s="3" t="s">
        <v>69</v>
      </c>
      <c r="E396" s="3" t="s">
        <v>1111</v>
      </c>
      <c r="F396" s="3" t="s">
        <v>1081</v>
      </c>
      <c r="G396" s="3" t="s">
        <v>1210</v>
      </c>
      <c r="H396" s="69">
        <v>1851400000</v>
      </c>
      <c r="I396" s="77">
        <v>38394369</v>
      </c>
      <c r="J396" s="3" t="s">
        <v>1152</v>
      </c>
      <c r="K396" s="3" t="s">
        <v>1204</v>
      </c>
      <c r="L396" s="3" t="s">
        <v>1211</v>
      </c>
    </row>
    <row r="397" spans="2:12" ht="67.5">
      <c r="B397" s="3">
        <v>86121502</v>
      </c>
      <c r="C397" s="3" t="s">
        <v>629</v>
      </c>
      <c r="D397" s="3" t="s">
        <v>69</v>
      </c>
      <c r="E397" s="3" t="s">
        <v>1111</v>
      </c>
      <c r="F397" s="3" t="s">
        <v>1081</v>
      </c>
      <c r="G397" s="3" t="s">
        <v>1210</v>
      </c>
      <c r="H397" s="69">
        <v>1411990000</v>
      </c>
      <c r="I397" s="77">
        <v>336654200</v>
      </c>
      <c r="J397" s="3" t="s">
        <v>1152</v>
      </c>
      <c r="K397" s="3" t="s">
        <v>1204</v>
      </c>
      <c r="L397" s="3" t="s">
        <v>1211</v>
      </c>
    </row>
    <row r="398" spans="2:12" ht="78.75">
      <c r="B398" s="3">
        <v>86121502</v>
      </c>
      <c r="C398" s="3" t="s">
        <v>630</v>
      </c>
      <c r="D398" s="3" t="s">
        <v>69</v>
      </c>
      <c r="E398" s="3" t="s">
        <v>1111</v>
      </c>
      <c r="F398" s="3" t="s">
        <v>1081</v>
      </c>
      <c r="G398" s="3" t="s">
        <v>1210</v>
      </c>
      <c r="H398" s="69">
        <v>23239190000</v>
      </c>
      <c r="I398" s="77">
        <v>1020800000</v>
      </c>
      <c r="J398" s="3" t="s">
        <v>1152</v>
      </c>
      <c r="K398" s="3" t="s">
        <v>1204</v>
      </c>
      <c r="L398" s="3" t="s">
        <v>1211</v>
      </c>
    </row>
    <row r="399" spans="2:12" ht="33.75">
      <c r="B399" s="3">
        <v>86121503</v>
      </c>
      <c r="C399" s="3" t="s">
        <v>631</v>
      </c>
      <c r="D399" s="3" t="s">
        <v>69</v>
      </c>
      <c r="E399" s="3" t="s">
        <v>1111</v>
      </c>
      <c r="F399" s="3" t="s">
        <v>1081</v>
      </c>
      <c r="G399" s="3" t="s">
        <v>1210</v>
      </c>
      <c r="H399" s="69">
        <v>1831020000</v>
      </c>
      <c r="I399" s="77">
        <v>241847239</v>
      </c>
      <c r="J399" s="3" t="s">
        <v>1152</v>
      </c>
      <c r="K399" s="3" t="s">
        <v>1204</v>
      </c>
      <c r="L399" s="3" t="s">
        <v>1211</v>
      </c>
    </row>
    <row r="400" spans="2:12" ht="45">
      <c r="B400" s="3">
        <v>86121502</v>
      </c>
      <c r="C400" s="3" t="s">
        <v>632</v>
      </c>
      <c r="D400" s="3" t="s">
        <v>69</v>
      </c>
      <c r="E400" s="3" t="s">
        <v>1111</v>
      </c>
      <c r="F400" s="3" t="s">
        <v>1081</v>
      </c>
      <c r="G400" s="3" t="s">
        <v>1210</v>
      </c>
      <c r="H400" s="69">
        <v>21446680000</v>
      </c>
      <c r="I400" s="77">
        <v>273760000</v>
      </c>
      <c r="J400" s="3" t="s">
        <v>1152</v>
      </c>
      <c r="K400" s="3" t="s">
        <v>1204</v>
      </c>
      <c r="L400" s="3" t="s">
        <v>1211</v>
      </c>
    </row>
    <row r="401" spans="2:12" ht="22.5">
      <c r="B401" s="3">
        <v>86111602</v>
      </c>
      <c r="C401" s="3" t="s">
        <v>633</v>
      </c>
      <c r="D401" s="3" t="s">
        <v>69</v>
      </c>
      <c r="E401" s="3" t="s">
        <v>1111</v>
      </c>
      <c r="F401" s="3" t="s">
        <v>1081</v>
      </c>
      <c r="G401" s="3" t="s">
        <v>1210</v>
      </c>
      <c r="H401" s="69">
        <v>715500000</v>
      </c>
      <c r="I401" s="77">
        <v>40000000</v>
      </c>
      <c r="J401" s="3" t="s">
        <v>1152</v>
      </c>
      <c r="K401" s="3" t="s">
        <v>1204</v>
      </c>
      <c r="L401" s="3" t="s">
        <v>1211</v>
      </c>
    </row>
    <row r="402" spans="2:12" ht="22.5">
      <c r="B402" s="3">
        <v>86111602</v>
      </c>
      <c r="C402" s="3" t="s">
        <v>634</v>
      </c>
      <c r="D402" s="3" t="s">
        <v>69</v>
      </c>
      <c r="E402" s="3" t="s">
        <v>1111</v>
      </c>
      <c r="F402" s="3" t="s">
        <v>1081</v>
      </c>
      <c r="G402" s="3" t="s">
        <v>1210</v>
      </c>
      <c r="H402" s="78">
        <v>5801020000</v>
      </c>
      <c r="I402" s="69">
        <v>100000000</v>
      </c>
      <c r="J402" s="3" t="s">
        <v>1152</v>
      </c>
      <c r="K402" s="3" t="s">
        <v>1204</v>
      </c>
      <c r="L402" s="3" t="s">
        <v>1211</v>
      </c>
    </row>
    <row r="403" spans="2:12" ht="45">
      <c r="B403" s="3">
        <v>86131902</v>
      </c>
      <c r="C403" s="3" t="s">
        <v>635</v>
      </c>
      <c r="D403" s="3" t="s">
        <v>69</v>
      </c>
      <c r="E403" s="3" t="s">
        <v>1111</v>
      </c>
      <c r="F403" s="5" t="s">
        <v>49</v>
      </c>
      <c r="G403" s="3" t="s">
        <v>1210</v>
      </c>
      <c r="H403" s="78">
        <v>1498501740</v>
      </c>
      <c r="I403" s="69">
        <v>28000000</v>
      </c>
      <c r="J403" s="3" t="s">
        <v>1152</v>
      </c>
      <c r="K403" s="3" t="s">
        <v>1204</v>
      </c>
      <c r="L403" s="3" t="s">
        <v>1211</v>
      </c>
    </row>
    <row r="404" spans="2:12" ht="33.75">
      <c r="B404" s="3">
        <v>80111707</v>
      </c>
      <c r="C404" s="3" t="s">
        <v>636</v>
      </c>
      <c r="D404" s="3" t="s">
        <v>65</v>
      </c>
      <c r="E404" s="3" t="s">
        <v>32</v>
      </c>
      <c r="F404" s="5" t="s">
        <v>33</v>
      </c>
      <c r="G404" s="3" t="s">
        <v>1210</v>
      </c>
      <c r="H404" s="69">
        <v>1000000000</v>
      </c>
      <c r="I404" s="69">
        <v>182616480</v>
      </c>
      <c r="J404" s="3" t="s">
        <v>1152</v>
      </c>
      <c r="K404" s="3" t="s">
        <v>1204</v>
      </c>
      <c r="L404" s="3" t="s">
        <v>1212</v>
      </c>
    </row>
    <row r="405" spans="2:12" ht="33.75">
      <c r="B405" s="3">
        <v>80131502</v>
      </c>
      <c r="C405" s="3" t="s">
        <v>391</v>
      </c>
      <c r="D405" s="3" t="s">
        <v>69</v>
      </c>
      <c r="E405" s="3" t="s">
        <v>155</v>
      </c>
      <c r="F405" s="5" t="s">
        <v>49</v>
      </c>
      <c r="G405" s="3" t="s">
        <v>177</v>
      </c>
      <c r="H405" s="69">
        <v>54600000</v>
      </c>
      <c r="I405" s="69">
        <v>420000000</v>
      </c>
      <c r="J405" s="3" t="s">
        <v>1152</v>
      </c>
      <c r="K405" s="3" t="s">
        <v>1204</v>
      </c>
      <c r="L405" s="3" t="s">
        <v>1212</v>
      </c>
    </row>
    <row r="406" spans="2:12" ht="33.75">
      <c r="B406" s="3">
        <v>76111501</v>
      </c>
      <c r="C406" s="3" t="s">
        <v>637</v>
      </c>
      <c r="D406" s="3" t="s">
        <v>69</v>
      </c>
      <c r="E406" s="3" t="s">
        <v>155</v>
      </c>
      <c r="F406" s="5" t="s">
        <v>49</v>
      </c>
      <c r="G406" s="27" t="s">
        <v>1210</v>
      </c>
      <c r="H406" s="69">
        <v>20666466123.467335</v>
      </c>
      <c r="I406" s="69">
        <v>130775914</v>
      </c>
      <c r="J406" s="3" t="s">
        <v>1152</v>
      </c>
      <c r="K406" s="3" t="s">
        <v>1204</v>
      </c>
      <c r="L406" s="3" t="s">
        <v>1212</v>
      </c>
    </row>
    <row r="407" spans="2:12" ht="33.75">
      <c r="B407" s="3">
        <v>80161501</v>
      </c>
      <c r="C407" s="3" t="s">
        <v>638</v>
      </c>
      <c r="D407" s="3" t="s">
        <v>69</v>
      </c>
      <c r="E407" s="3" t="s">
        <v>155</v>
      </c>
      <c r="F407" s="5" t="s">
        <v>49</v>
      </c>
      <c r="G407" s="27" t="s">
        <v>1210</v>
      </c>
      <c r="H407" s="69">
        <v>12123557770.81046</v>
      </c>
      <c r="I407" s="69">
        <v>516486924</v>
      </c>
      <c r="J407" s="3" t="s">
        <v>1152</v>
      </c>
      <c r="K407" s="3" t="s">
        <v>1204</v>
      </c>
      <c r="L407" s="3" t="s">
        <v>1212</v>
      </c>
    </row>
    <row r="408" spans="2:12" ht="67.5">
      <c r="B408" s="3">
        <v>80101509</v>
      </c>
      <c r="C408" s="3" t="s">
        <v>392</v>
      </c>
      <c r="D408" s="3" t="s">
        <v>69</v>
      </c>
      <c r="E408" s="3" t="s">
        <v>56</v>
      </c>
      <c r="F408" s="5" t="s">
        <v>49</v>
      </c>
      <c r="G408" s="27" t="s">
        <v>1210</v>
      </c>
      <c r="H408" s="69">
        <v>1233405489.7222035</v>
      </c>
      <c r="I408" s="69">
        <v>26418766</v>
      </c>
      <c r="J408" s="3" t="s">
        <v>1152</v>
      </c>
      <c r="K408" s="3" t="s">
        <v>1204</v>
      </c>
      <c r="L408" s="3" t="s">
        <v>1212</v>
      </c>
    </row>
    <row r="409" spans="2:12" ht="45">
      <c r="B409" s="3">
        <v>43231601</v>
      </c>
      <c r="C409" s="3" t="s">
        <v>639</v>
      </c>
      <c r="D409" s="3" t="s">
        <v>1112</v>
      </c>
      <c r="E409" s="3" t="s">
        <v>48</v>
      </c>
      <c r="F409" s="5" t="s">
        <v>49</v>
      </c>
      <c r="G409" s="3" t="s">
        <v>1210</v>
      </c>
      <c r="H409" s="78">
        <v>120000000</v>
      </c>
      <c r="I409" s="69">
        <v>206936947.2</v>
      </c>
      <c r="J409" s="3" t="s">
        <v>1152</v>
      </c>
      <c r="K409" s="3" t="s">
        <v>1204</v>
      </c>
      <c r="L409" s="3" t="s">
        <v>1212</v>
      </c>
    </row>
    <row r="410" spans="2:12" ht="22.5">
      <c r="B410" s="28">
        <v>72121406</v>
      </c>
      <c r="C410" s="3" t="s">
        <v>640</v>
      </c>
      <c r="D410" s="3" t="s">
        <v>1112</v>
      </c>
      <c r="E410" s="3" t="s">
        <v>61</v>
      </c>
      <c r="F410" s="5" t="s">
        <v>33</v>
      </c>
      <c r="G410" s="27" t="s">
        <v>1213</v>
      </c>
      <c r="H410" s="69">
        <v>100000000</v>
      </c>
      <c r="I410" s="69">
        <v>128561625.60000002</v>
      </c>
      <c r="J410" s="3" t="s">
        <v>1152</v>
      </c>
      <c r="K410" s="3" t="s">
        <v>35</v>
      </c>
      <c r="L410" s="3" t="s">
        <v>1214</v>
      </c>
    </row>
    <row r="411" spans="2:12" ht="22.5">
      <c r="B411" s="28">
        <v>72121406</v>
      </c>
      <c r="C411" s="3" t="s">
        <v>641</v>
      </c>
      <c r="D411" s="3" t="s">
        <v>1112</v>
      </c>
      <c r="E411" s="3" t="s">
        <v>61</v>
      </c>
      <c r="F411" s="5" t="s">
        <v>33</v>
      </c>
      <c r="G411" s="27" t="s">
        <v>1213</v>
      </c>
      <c r="H411" s="69">
        <v>100000000</v>
      </c>
      <c r="I411" s="69">
        <v>122353086.49973334</v>
      </c>
      <c r="J411" s="3" t="s">
        <v>1152</v>
      </c>
      <c r="K411" s="3" t="s">
        <v>35</v>
      </c>
      <c r="L411" s="3" t="s">
        <v>1214</v>
      </c>
    </row>
    <row r="412" spans="2:12" ht="22.5">
      <c r="B412" s="28">
        <v>72121406</v>
      </c>
      <c r="C412" s="3" t="s">
        <v>642</v>
      </c>
      <c r="D412" s="3" t="s">
        <v>1112</v>
      </c>
      <c r="E412" s="3" t="s">
        <v>61</v>
      </c>
      <c r="F412" s="5" t="s">
        <v>33</v>
      </c>
      <c r="G412" s="27" t="s">
        <v>1213</v>
      </c>
      <c r="H412" s="69">
        <v>150000000</v>
      </c>
      <c r="I412" s="69">
        <v>137673605.43066046</v>
      </c>
      <c r="J412" s="3" t="s">
        <v>1152</v>
      </c>
      <c r="K412" s="3" t="s">
        <v>35</v>
      </c>
      <c r="L412" s="3" t="s">
        <v>1214</v>
      </c>
    </row>
    <row r="413" spans="2:12" ht="22.5">
      <c r="B413" s="28">
        <v>72121406</v>
      </c>
      <c r="C413" s="3" t="s">
        <v>643</v>
      </c>
      <c r="D413" s="3" t="s">
        <v>1112</v>
      </c>
      <c r="E413" s="3" t="s">
        <v>61</v>
      </c>
      <c r="F413" s="5" t="s">
        <v>33</v>
      </c>
      <c r="G413" s="27" t="s">
        <v>1213</v>
      </c>
      <c r="H413" s="69">
        <v>100000000</v>
      </c>
      <c r="I413" s="69">
        <v>117244951.512</v>
      </c>
      <c r="J413" s="3" t="s">
        <v>1152</v>
      </c>
      <c r="K413" s="3" t="s">
        <v>35</v>
      </c>
      <c r="L413" s="3" t="s">
        <v>1214</v>
      </c>
    </row>
    <row r="414" spans="2:12" ht="22.5">
      <c r="B414" s="28">
        <v>72121406</v>
      </c>
      <c r="C414" s="3" t="s">
        <v>644</v>
      </c>
      <c r="D414" s="3" t="s">
        <v>1112</v>
      </c>
      <c r="E414" s="3" t="s">
        <v>61</v>
      </c>
      <c r="F414" s="5" t="s">
        <v>33</v>
      </c>
      <c r="G414" s="27" t="s">
        <v>1213</v>
      </c>
      <c r="H414" s="69">
        <v>100000000</v>
      </c>
      <c r="I414" s="69">
        <v>127960266.924032</v>
      </c>
      <c r="J414" s="3" t="s">
        <v>1152</v>
      </c>
      <c r="K414" s="3" t="s">
        <v>35</v>
      </c>
      <c r="L414" s="3" t="s">
        <v>1214</v>
      </c>
    </row>
    <row r="415" spans="2:12" ht="22.5">
      <c r="B415" s="28">
        <v>72121406</v>
      </c>
      <c r="C415" s="3" t="s">
        <v>645</v>
      </c>
      <c r="D415" s="3" t="s">
        <v>1112</v>
      </c>
      <c r="E415" s="3" t="s">
        <v>61</v>
      </c>
      <c r="F415" s="5" t="s">
        <v>33</v>
      </c>
      <c r="G415" s="27" t="s">
        <v>1213</v>
      </c>
      <c r="H415" s="69">
        <v>150000000</v>
      </c>
      <c r="I415" s="69">
        <v>87004964.888</v>
      </c>
      <c r="J415" s="3" t="s">
        <v>1152</v>
      </c>
      <c r="K415" s="3" t="s">
        <v>35</v>
      </c>
      <c r="L415" s="3" t="s">
        <v>1214</v>
      </c>
    </row>
    <row r="416" spans="2:12" ht="22.5">
      <c r="B416" s="28">
        <v>72121406</v>
      </c>
      <c r="C416" s="3" t="s">
        <v>646</v>
      </c>
      <c r="D416" s="3" t="s">
        <v>1112</v>
      </c>
      <c r="E416" s="3" t="s">
        <v>61</v>
      </c>
      <c r="F416" s="5" t="s">
        <v>33</v>
      </c>
      <c r="G416" s="27" t="s">
        <v>1213</v>
      </c>
      <c r="H416" s="69">
        <v>150000000</v>
      </c>
      <c r="I416" s="69">
        <v>127264551.65994224</v>
      </c>
      <c r="J416" s="3" t="s">
        <v>1152</v>
      </c>
      <c r="K416" s="3" t="s">
        <v>35</v>
      </c>
      <c r="L416" s="3" t="s">
        <v>1214</v>
      </c>
    </row>
    <row r="417" spans="2:12" ht="33.75">
      <c r="B417" s="28">
        <v>72121406</v>
      </c>
      <c r="C417" s="3" t="s">
        <v>647</v>
      </c>
      <c r="D417" s="3" t="s">
        <v>1112</v>
      </c>
      <c r="E417" s="3" t="s">
        <v>62</v>
      </c>
      <c r="F417" s="5" t="s">
        <v>33</v>
      </c>
      <c r="G417" s="27" t="s">
        <v>1213</v>
      </c>
      <c r="H417" s="69">
        <v>600000000</v>
      </c>
      <c r="I417" s="69">
        <v>5000000</v>
      </c>
      <c r="J417" s="3" t="s">
        <v>1152</v>
      </c>
      <c r="K417" s="3" t="s">
        <v>35</v>
      </c>
      <c r="L417" s="3" t="s">
        <v>1214</v>
      </c>
    </row>
    <row r="418" spans="2:12" ht="22.5">
      <c r="B418" s="28">
        <v>72121406</v>
      </c>
      <c r="C418" s="3" t="s">
        <v>648</v>
      </c>
      <c r="D418" s="3" t="s">
        <v>1112</v>
      </c>
      <c r="E418" s="3" t="s">
        <v>61</v>
      </c>
      <c r="F418" s="5" t="s">
        <v>33</v>
      </c>
      <c r="G418" s="27" t="s">
        <v>1213</v>
      </c>
      <c r="H418" s="69">
        <v>150000000</v>
      </c>
      <c r="I418" s="69">
        <v>41275410</v>
      </c>
      <c r="J418" s="3" t="s">
        <v>1152</v>
      </c>
      <c r="K418" s="3" t="s">
        <v>35</v>
      </c>
      <c r="L418" s="3" t="s">
        <v>1214</v>
      </c>
    </row>
    <row r="419" spans="2:12" ht="22.5">
      <c r="B419" s="28">
        <v>72121406</v>
      </c>
      <c r="C419" s="3" t="s">
        <v>649</v>
      </c>
      <c r="D419" s="3" t="s">
        <v>1112</v>
      </c>
      <c r="E419" s="3" t="s">
        <v>62</v>
      </c>
      <c r="F419" s="5" t="s">
        <v>33</v>
      </c>
      <c r="G419" s="27" t="s">
        <v>1213</v>
      </c>
      <c r="H419" s="69">
        <v>600000000</v>
      </c>
      <c r="I419" s="69">
        <v>110030349</v>
      </c>
      <c r="J419" s="3" t="s">
        <v>1152</v>
      </c>
      <c r="K419" s="3" t="s">
        <v>35</v>
      </c>
      <c r="L419" s="3" t="s">
        <v>1214</v>
      </c>
    </row>
    <row r="420" spans="2:12" ht="22.5">
      <c r="B420" s="28">
        <v>72121406</v>
      </c>
      <c r="C420" s="3" t="s">
        <v>650</v>
      </c>
      <c r="D420" s="3" t="s">
        <v>1112</v>
      </c>
      <c r="E420" s="3" t="s">
        <v>61</v>
      </c>
      <c r="F420" s="5" t="s">
        <v>33</v>
      </c>
      <c r="G420" s="27" t="s">
        <v>1213</v>
      </c>
      <c r="H420" s="69">
        <v>100000000</v>
      </c>
      <c r="I420" s="69">
        <v>46065050</v>
      </c>
      <c r="J420" s="3" t="s">
        <v>1152</v>
      </c>
      <c r="K420" s="3" t="s">
        <v>35</v>
      </c>
      <c r="L420" s="3" t="s">
        <v>1214</v>
      </c>
    </row>
    <row r="421" spans="2:12" ht="22.5">
      <c r="B421" s="28">
        <v>72121406</v>
      </c>
      <c r="C421" s="3" t="s">
        <v>651</v>
      </c>
      <c r="D421" s="3" t="s">
        <v>1112</v>
      </c>
      <c r="E421" s="3" t="s">
        <v>61</v>
      </c>
      <c r="F421" s="5" t="s">
        <v>33</v>
      </c>
      <c r="G421" s="27" t="s">
        <v>1213</v>
      </c>
      <c r="H421" s="69">
        <v>100000000</v>
      </c>
      <c r="I421" s="69">
        <v>52049377</v>
      </c>
      <c r="J421" s="3" t="s">
        <v>1152</v>
      </c>
      <c r="K421" s="3" t="s">
        <v>35</v>
      </c>
      <c r="L421" s="3" t="s">
        <v>1214</v>
      </c>
    </row>
    <row r="422" spans="2:12" ht="22.5">
      <c r="B422" s="28">
        <v>72121406</v>
      </c>
      <c r="C422" s="3" t="s">
        <v>652</v>
      </c>
      <c r="D422" s="3" t="s">
        <v>1112</v>
      </c>
      <c r="E422" s="3" t="s">
        <v>61</v>
      </c>
      <c r="F422" s="5" t="s">
        <v>33</v>
      </c>
      <c r="G422" s="27" t="s">
        <v>1213</v>
      </c>
      <c r="H422" s="69">
        <v>100000000</v>
      </c>
      <c r="I422" s="69">
        <v>9653563</v>
      </c>
      <c r="J422" s="3" t="s">
        <v>1152</v>
      </c>
      <c r="K422" s="3" t="s">
        <v>35</v>
      </c>
      <c r="L422" s="3" t="s">
        <v>1214</v>
      </c>
    </row>
    <row r="423" spans="2:12" ht="22.5">
      <c r="B423" s="28">
        <v>72121406</v>
      </c>
      <c r="C423" s="3" t="s">
        <v>653</v>
      </c>
      <c r="D423" s="3" t="s">
        <v>1112</v>
      </c>
      <c r="E423" s="3" t="s">
        <v>62</v>
      </c>
      <c r="F423" s="5" t="s">
        <v>33</v>
      </c>
      <c r="G423" s="27" t="s">
        <v>1213</v>
      </c>
      <c r="H423" s="69">
        <v>500000000</v>
      </c>
      <c r="I423" s="69">
        <v>17962282</v>
      </c>
      <c r="J423" s="3" t="s">
        <v>1152</v>
      </c>
      <c r="K423" s="3" t="s">
        <v>35</v>
      </c>
      <c r="L423" s="3" t="s">
        <v>1214</v>
      </c>
    </row>
    <row r="424" spans="2:12" ht="22.5">
      <c r="B424" s="28">
        <v>81101513</v>
      </c>
      <c r="C424" s="3" t="s">
        <v>654</v>
      </c>
      <c r="D424" s="3" t="s">
        <v>65</v>
      </c>
      <c r="E424" s="3" t="s">
        <v>32</v>
      </c>
      <c r="F424" s="5" t="s">
        <v>33</v>
      </c>
      <c r="G424" s="27" t="s">
        <v>1213</v>
      </c>
      <c r="H424" s="69">
        <v>50000000</v>
      </c>
      <c r="I424" s="69">
        <v>104500000</v>
      </c>
      <c r="J424" s="3" t="s">
        <v>1152</v>
      </c>
      <c r="K424" s="3" t="s">
        <v>35</v>
      </c>
      <c r="L424" s="3" t="s">
        <v>1214</v>
      </c>
    </row>
    <row r="425" spans="2:12" ht="22.5">
      <c r="B425" s="28">
        <v>72121406</v>
      </c>
      <c r="C425" s="3" t="s">
        <v>655</v>
      </c>
      <c r="D425" s="3" t="s">
        <v>393</v>
      </c>
      <c r="E425" s="3" t="s">
        <v>57</v>
      </c>
      <c r="F425" s="3" t="s">
        <v>58</v>
      </c>
      <c r="G425" s="27" t="s">
        <v>1215</v>
      </c>
      <c r="H425" s="69">
        <v>800000000</v>
      </c>
      <c r="I425" s="69">
        <v>46711801</v>
      </c>
      <c r="J425" s="3" t="s">
        <v>1152</v>
      </c>
      <c r="K425" s="3" t="s">
        <v>35</v>
      </c>
      <c r="L425" s="3" t="s">
        <v>1214</v>
      </c>
    </row>
    <row r="426" spans="2:12" ht="22.5">
      <c r="B426" s="28">
        <v>81101513</v>
      </c>
      <c r="C426" s="3" t="s">
        <v>656</v>
      </c>
      <c r="D426" s="3" t="s">
        <v>393</v>
      </c>
      <c r="E426" s="3" t="s">
        <v>57</v>
      </c>
      <c r="F426" s="16" t="s">
        <v>149</v>
      </c>
      <c r="G426" s="27" t="s">
        <v>1215</v>
      </c>
      <c r="H426" s="69">
        <v>80000000</v>
      </c>
      <c r="I426" s="69">
        <v>104500000</v>
      </c>
      <c r="J426" s="3" t="s">
        <v>1152</v>
      </c>
      <c r="K426" s="3" t="s">
        <v>35</v>
      </c>
      <c r="L426" s="3" t="s">
        <v>1214</v>
      </c>
    </row>
    <row r="427" spans="2:12" ht="22.5">
      <c r="B427" s="28">
        <v>72121406</v>
      </c>
      <c r="C427" s="3" t="s">
        <v>657</v>
      </c>
      <c r="D427" s="3" t="s">
        <v>1112</v>
      </c>
      <c r="E427" s="3" t="s">
        <v>61</v>
      </c>
      <c r="F427" s="5" t="s">
        <v>33</v>
      </c>
      <c r="G427" s="27" t="s">
        <v>1215</v>
      </c>
      <c r="H427" s="69">
        <v>300000000</v>
      </c>
      <c r="I427" s="69">
        <v>37472191</v>
      </c>
      <c r="J427" s="3" t="s">
        <v>1152</v>
      </c>
      <c r="K427" s="3" t="s">
        <v>35</v>
      </c>
      <c r="L427" s="3" t="s">
        <v>1214</v>
      </c>
    </row>
    <row r="428" spans="2:12" ht="22.5">
      <c r="B428" s="28">
        <v>72121406</v>
      </c>
      <c r="C428" s="3" t="s">
        <v>658</v>
      </c>
      <c r="D428" s="3" t="s">
        <v>1112</v>
      </c>
      <c r="E428" s="3" t="s">
        <v>62</v>
      </c>
      <c r="F428" s="5" t="s">
        <v>33</v>
      </c>
      <c r="G428" s="27" t="s">
        <v>1215</v>
      </c>
      <c r="H428" s="69">
        <v>670000000</v>
      </c>
      <c r="I428" s="69">
        <v>238401890</v>
      </c>
      <c r="J428" s="3" t="s">
        <v>1152</v>
      </c>
      <c r="K428" s="3" t="s">
        <v>35</v>
      </c>
      <c r="L428" s="3" t="s">
        <v>1214</v>
      </c>
    </row>
    <row r="429" spans="2:12" ht="22.5">
      <c r="B429" s="3">
        <v>80141607</v>
      </c>
      <c r="C429" s="28" t="s">
        <v>659</v>
      </c>
      <c r="D429" s="3" t="s">
        <v>65</v>
      </c>
      <c r="E429" s="3" t="s">
        <v>32</v>
      </c>
      <c r="F429" s="3" t="s">
        <v>58</v>
      </c>
      <c r="G429" s="27" t="s">
        <v>1177</v>
      </c>
      <c r="H429" s="69">
        <v>1365884256</v>
      </c>
      <c r="I429" s="69">
        <v>65341852</v>
      </c>
      <c r="J429" s="3" t="s">
        <v>1152</v>
      </c>
      <c r="K429" s="3" t="s">
        <v>1204</v>
      </c>
      <c r="L429" s="3" t="s">
        <v>1216</v>
      </c>
    </row>
    <row r="430" spans="2:12" ht="22.5">
      <c r="B430" s="3">
        <v>83121701</v>
      </c>
      <c r="C430" s="28" t="s">
        <v>660</v>
      </c>
      <c r="D430" s="3" t="s">
        <v>1113</v>
      </c>
      <c r="E430" s="3" t="s">
        <v>62</v>
      </c>
      <c r="F430" s="5" t="s">
        <v>49</v>
      </c>
      <c r="G430" s="27" t="s">
        <v>1177</v>
      </c>
      <c r="H430" s="69">
        <v>1300000000</v>
      </c>
      <c r="I430" s="69">
        <v>278240680</v>
      </c>
      <c r="J430" s="3" t="s">
        <v>1152</v>
      </c>
      <c r="K430" s="3" t="s">
        <v>1204</v>
      </c>
      <c r="L430" s="3" t="s">
        <v>1216</v>
      </c>
    </row>
    <row r="431" spans="2:12" ht="22.5">
      <c r="B431" s="28">
        <v>93151501</v>
      </c>
      <c r="C431" s="28" t="s">
        <v>661</v>
      </c>
      <c r="D431" s="3" t="s">
        <v>1114</v>
      </c>
      <c r="E431" s="3" t="s">
        <v>1115</v>
      </c>
      <c r="F431" s="3" t="s">
        <v>1081</v>
      </c>
      <c r="G431" s="27" t="s">
        <v>1177</v>
      </c>
      <c r="H431" s="69">
        <v>90000000</v>
      </c>
      <c r="I431" s="69">
        <v>1509954176</v>
      </c>
      <c r="J431" s="3" t="s">
        <v>1152</v>
      </c>
      <c r="K431" s="3" t="s">
        <v>1204</v>
      </c>
      <c r="L431" s="3" t="s">
        <v>1216</v>
      </c>
    </row>
    <row r="432" spans="2:12" ht="22.5">
      <c r="B432" s="3">
        <v>80141607</v>
      </c>
      <c r="C432" s="28" t="s">
        <v>662</v>
      </c>
      <c r="D432" s="3" t="s">
        <v>65</v>
      </c>
      <c r="E432" s="3" t="s">
        <v>32</v>
      </c>
      <c r="F432" s="3" t="s">
        <v>58</v>
      </c>
      <c r="G432" s="27" t="s">
        <v>1177</v>
      </c>
      <c r="H432" s="69">
        <v>1053874560</v>
      </c>
      <c r="I432" s="69">
        <v>292600</v>
      </c>
      <c r="J432" s="3" t="s">
        <v>1152</v>
      </c>
      <c r="K432" s="3" t="s">
        <v>1204</v>
      </c>
      <c r="L432" s="3" t="s">
        <v>1216</v>
      </c>
    </row>
    <row r="433" spans="2:12" ht="22.5">
      <c r="B433" s="27">
        <v>86101710</v>
      </c>
      <c r="C433" s="28" t="s">
        <v>663</v>
      </c>
      <c r="D433" s="3" t="s">
        <v>69</v>
      </c>
      <c r="E433" s="3" t="s">
        <v>45</v>
      </c>
      <c r="F433" s="5" t="s">
        <v>49</v>
      </c>
      <c r="G433" s="27" t="s">
        <v>1213</v>
      </c>
      <c r="H433" s="78">
        <v>800000000</v>
      </c>
      <c r="I433" s="69">
        <v>6567687</v>
      </c>
      <c r="J433" s="3" t="s">
        <v>1152</v>
      </c>
      <c r="K433" s="3" t="s">
        <v>1204</v>
      </c>
      <c r="L433" s="3" t="s">
        <v>1216</v>
      </c>
    </row>
    <row r="434" spans="2:12" ht="22.5">
      <c r="B434" s="27">
        <v>86101710</v>
      </c>
      <c r="C434" s="28" t="s">
        <v>664</v>
      </c>
      <c r="D434" s="3" t="s">
        <v>69</v>
      </c>
      <c r="E434" s="3" t="s">
        <v>45</v>
      </c>
      <c r="F434" s="5" t="s">
        <v>49</v>
      </c>
      <c r="G434" s="27" t="s">
        <v>1213</v>
      </c>
      <c r="H434" s="78">
        <v>800000000</v>
      </c>
      <c r="I434" s="69">
        <v>1956240</v>
      </c>
      <c r="J434" s="3" t="s">
        <v>1152</v>
      </c>
      <c r="K434" s="3" t="s">
        <v>1204</v>
      </c>
      <c r="L434" s="3" t="s">
        <v>1216</v>
      </c>
    </row>
    <row r="435" spans="2:12" ht="22.5">
      <c r="B435" s="27">
        <v>86101710</v>
      </c>
      <c r="C435" s="28" t="s">
        <v>665</v>
      </c>
      <c r="D435" s="3" t="s">
        <v>69</v>
      </c>
      <c r="E435" s="3" t="s">
        <v>45</v>
      </c>
      <c r="F435" s="5" t="s">
        <v>49</v>
      </c>
      <c r="G435" s="27" t="s">
        <v>1213</v>
      </c>
      <c r="H435" s="78">
        <v>1000000000</v>
      </c>
      <c r="I435" s="69">
        <v>26125000</v>
      </c>
      <c r="J435" s="3" t="s">
        <v>1152</v>
      </c>
      <c r="K435" s="3" t="s">
        <v>1204</v>
      </c>
      <c r="L435" s="3" t="s">
        <v>1216</v>
      </c>
    </row>
    <row r="436" spans="2:12" ht="11.25">
      <c r="B436" s="27">
        <v>86101710</v>
      </c>
      <c r="C436" s="3" t="s">
        <v>666</v>
      </c>
      <c r="D436" s="3" t="s">
        <v>69</v>
      </c>
      <c r="E436" s="3" t="s">
        <v>45</v>
      </c>
      <c r="F436" s="5" t="s">
        <v>49</v>
      </c>
      <c r="G436" s="27" t="s">
        <v>1213</v>
      </c>
      <c r="H436" s="78">
        <v>480755125</v>
      </c>
      <c r="I436" s="69">
        <v>14044800</v>
      </c>
      <c r="J436" s="3" t="s">
        <v>1152</v>
      </c>
      <c r="K436" s="3" t="s">
        <v>1204</v>
      </c>
      <c r="L436" s="3" t="s">
        <v>1216</v>
      </c>
    </row>
    <row r="437" spans="2:12" ht="22.5">
      <c r="B437" s="3">
        <v>86101710</v>
      </c>
      <c r="C437" s="3" t="s">
        <v>667</v>
      </c>
      <c r="D437" s="3" t="s">
        <v>65</v>
      </c>
      <c r="E437" s="3" t="s">
        <v>32</v>
      </c>
      <c r="F437" s="5" t="s">
        <v>33</v>
      </c>
      <c r="G437" s="27" t="s">
        <v>1177</v>
      </c>
      <c r="H437" s="69">
        <v>660076852.244865</v>
      </c>
      <c r="I437" s="69">
        <v>36575000</v>
      </c>
      <c r="J437" s="3" t="s">
        <v>1152</v>
      </c>
      <c r="K437" s="3" t="s">
        <v>1204</v>
      </c>
      <c r="L437" s="3" t="s">
        <v>1217</v>
      </c>
    </row>
    <row r="438" spans="2:12" ht="22.5">
      <c r="B438" s="3">
        <v>86101710</v>
      </c>
      <c r="C438" s="3" t="s">
        <v>668</v>
      </c>
      <c r="D438" s="3" t="s">
        <v>65</v>
      </c>
      <c r="E438" s="3" t="s">
        <v>32</v>
      </c>
      <c r="F438" s="5" t="s">
        <v>33</v>
      </c>
      <c r="G438" s="27" t="s">
        <v>1177</v>
      </c>
      <c r="H438" s="69">
        <v>660076852.244865</v>
      </c>
      <c r="I438" s="69">
        <v>200000000</v>
      </c>
      <c r="J438" s="3" t="s">
        <v>1152</v>
      </c>
      <c r="K438" s="3" t="s">
        <v>1204</v>
      </c>
      <c r="L438" s="3" t="s">
        <v>1217</v>
      </c>
    </row>
    <row r="439" spans="2:12" ht="22.5">
      <c r="B439" s="3">
        <v>86101710</v>
      </c>
      <c r="C439" s="3" t="s">
        <v>669</v>
      </c>
      <c r="D439" s="3" t="s">
        <v>65</v>
      </c>
      <c r="E439" s="3" t="s">
        <v>32</v>
      </c>
      <c r="F439" s="5" t="s">
        <v>33</v>
      </c>
      <c r="G439" s="27" t="s">
        <v>1177</v>
      </c>
      <c r="H439" s="69">
        <v>660076852.244865</v>
      </c>
      <c r="I439" s="69">
        <v>420000000</v>
      </c>
      <c r="J439" s="3" t="s">
        <v>1152</v>
      </c>
      <c r="K439" s="3" t="s">
        <v>1204</v>
      </c>
      <c r="L439" s="3" t="s">
        <v>1217</v>
      </c>
    </row>
    <row r="440" spans="2:12" ht="22.5">
      <c r="B440" s="3">
        <v>86101710</v>
      </c>
      <c r="C440" s="3" t="s">
        <v>670</v>
      </c>
      <c r="D440" s="3" t="s">
        <v>65</v>
      </c>
      <c r="E440" s="3" t="s">
        <v>32</v>
      </c>
      <c r="F440" s="5" t="s">
        <v>33</v>
      </c>
      <c r="G440" s="27" t="s">
        <v>1177</v>
      </c>
      <c r="H440" s="69">
        <v>660076852.244865</v>
      </c>
      <c r="I440" s="69">
        <v>120000000</v>
      </c>
      <c r="J440" s="3" t="s">
        <v>1152</v>
      </c>
      <c r="K440" s="3" t="s">
        <v>1204</v>
      </c>
      <c r="L440" s="3" t="s">
        <v>1217</v>
      </c>
    </row>
    <row r="441" spans="2:12" ht="33.75">
      <c r="B441" s="3">
        <v>80111502</v>
      </c>
      <c r="C441" s="3" t="s">
        <v>671</v>
      </c>
      <c r="D441" s="3" t="s">
        <v>69</v>
      </c>
      <c r="E441" s="3" t="s">
        <v>108</v>
      </c>
      <c r="F441" s="3" t="s">
        <v>1081</v>
      </c>
      <c r="G441" s="27" t="s">
        <v>1177</v>
      </c>
      <c r="H441" s="69">
        <v>1216078042.6994517</v>
      </c>
      <c r="I441" s="69">
        <v>28531296</v>
      </c>
      <c r="J441" s="3" t="s">
        <v>1152</v>
      </c>
      <c r="K441" s="3" t="s">
        <v>1204</v>
      </c>
      <c r="L441" s="3" t="s">
        <v>1217</v>
      </c>
    </row>
    <row r="442" spans="2:12" ht="33.75">
      <c r="B442" s="3">
        <v>60106200</v>
      </c>
      <c r="C442" s="3" t="s">
        <v>672</v>
      </c>
      <c r="D442" s="3" t="s">
        <v>66</v>
      </c>
      <c r="E442" s="3" t="s">
        <v>75</v>
      </c>
      <c r="F442" s="5" t="s">
        <v>49</v>
      </c>
      <c r="G442" s="27" t="s">
        <v>1177</v>
      </c>
      <c r="H442" s="69">
        <v>851000000</v>
      </c>
      <c r="I442" s="69">
        <v>100000000</v>
      </c>
      <c r="J442" s="3" t="s">
        <v>1152</v>
      </c>
      <c r="K442" s="3" t="s">
        <v>1204</v>
      </c>
      <c r="L442" s="3" t="s">
        <v>1218</v>
      </c>
    </row>
    <row r="443" spans="2:12" ht="22.5">
      <c r="B443" s="3">
        <v>94121801</v>
      </c>
      <c r="C443" s="3" t="s">
        <v>673</v>
      </c>
      <c r="D443" s="3" t="s">
        <v>65</v>
      </c>
      <c r="E443" s="3" t="s">
        <v>39</v>
      </c>
      <c r="F443" s="3" t="s">
        <v>1116</v>
      </c>
      <c r="G443" s="27" t="s">
        <v>1177</v>
      </c>
      <c r="H443" s="69">
        <f>2500000000</f>
        <v>2500000000</v>
      </c>
      <c r="I443" s="69">
        <v>200000000</v>
      </c>
      <c r="J443" s="3" t="s">
        <v>1152</v>
      </c>
      <c r="K443" s="3" t="s">
        <v>1204</v>
      </c>
      <c r="L443" s="3" t="s">
        <v>1218</v>
      </c>
    </row>
    <row r="444" spans="2:12" ht="33.75">
      <c r="B444" s="28">
        <v>60102100</v>
      </c>
      <c r="C444" s="3" t="s">
        <v>674</v>
      </c>
      <c r="D444" s="3" t="s">
        <v>66</v>
      </c>
      <c r="E444" s="3" t="s">
        <v>75</v>
      </c>
      <c r="F444" s="5" t="s">
        <v>49</v>
      </c>
      <c r="G444" s="27" t="s">
        <v>1177</v>
      </c>
      <c r="H444" s="69">
        <v>368000000</v>
      </c>
      <c r="I444" s="69">
        <v>28531296</v>
      </c>
      <c r="J444" s="3" t="s">
        <v>1152</v>
      </c>
      <c r="K444" s="3" t="s">
        <v>1204</v>
      </c>
      <c r="L444" s="3" t="s">
        <v>1219</v>
      </c>
    </row>
    <row r="445" spans="2:12" ht="11.25">
      <c r="B445" s="3">
        <v>86101710</v>
      </c>
      <c r="C445" s="3" t="s">
        <v>675</v>
      </c>
      <c r="D445" s="3" t="s">
        <v>65</v>
      </c>
      <c r="E445" s="3" t="s">
        <v>32</v>
      </c>
      <c r="F445" s="3" t="s">
        <v>58</v>
      </c>
      <c r="G445" s="27" t="s">
        <v>1177</v>
      </c>
      <c r="H445" s="69">
        <v>1279832633.52908</v>
      </c>
      <c r="I445" s="69">
        <v>8657984000</v>
      </c>
      <c r="J445" s="3" t="s">
        <v>1152</v>
      </c>
      <c r="K445" s="3" t="s">
        <v>1204</v>
      </c>
      <c r="L445" s="3" t="s">
        <v>1220</v>
      </c>
    </row>
    <row r="446" spans="2:12" ht="22.5">
      <c r="B446" s="3">
        <v>60102309</v>
      </c>
      <c r="C446" s="3" t="s">
        <v>676</v>
      </c>
      <c r="D446" s="3" t="s">
        <v>65</v>
      </c>
      <c r="E446" s="3" t="s">
        <v>32</v>
      </c>
      <c r="F446" s="16" t="s">
        <v>149</v>
      </c>
      <c r="G446" s="27" t="s">
        <v>1177</v>
      </c>
      <c r="H446" s="69">
        <v>854667367.4225976</v>
      </c>
      <c r="I446" s="69">
        <v>1700000000</v>
      </c>
      <c r="J446" s="3" t="s">
        <v>1152</v>
      </c>
      <c r="K446" s="3" t="s">
        <v>1204</v>
      </c>
      <c r="L446" s="3" t="s">
        <v>1219</v>
      </c>
    </row>
    <row r="447" spans="2:12" ht="33.75">
      <c r="B447" s="3">
        <v>86101710</v>
      </c>
      <c r="C447" s="3" t="s">
        <v>677</v>
      </c>
      <c r="D447" s="3" t="s">
        <v>69</v>
      </c>
      <c r="E447" s="3" t="s">
        <v>72</v>
      </c>
      <c r="F447" s="3" t="s">
        <v>58</v>
      </c>
      <c r="G447" s="27" t="s">
        <v>1177</v>
      </c>
      <c r="H447" s="69">
        <v>1183222527</v>
      </c>
      <c r="I447" s="69">
        <v>2598823000</v>
      </c>
      <c r="J447" s="3" t="s">
        <v>1152</v>
      </c>
      <c r="K447" s="3" t="s">
        <v>1204</v>
      </c>
      <c r="L447" s="3" t="s">
        <v>1220</v>
      </c>
    </row>
    <row r="448" spans="2:12" ht="22.5">
      <c r="B448" s="3">
        <v>81111706</v>
      </c>
      <c r="C448" s="3" t="s">
        <v>678</v>
      </c>
      <c r="D448" s="3" t="s">
        <v>69</v>
      </c>
      <c r="E448" s="3" t="s">
        <v>108</v>
      </c>
      <c r="F448" s="5" t="s">
        <v>49</v>
      </c>
      <c r="G448" s="27" t="s">
        <v>1177</v>
      </c>
      <c r="H448" s="69">
        <f>2000000000-477952901.3448</f>
        <v>1522047098.6552</v>
      </c>
      <c r="I448" s="69">
        <v>5000000000</v>
      </c>
      <c r="J448" s="3" t="s">
        <v>1152</v>
      </c>
      <c r="K448" s="3" t="s">
        <v>1204</v>
      </c>
      <c r="L448" s="3" t="s">
        <v>1219</v>
      </c>
    </row>
    <row r="449" spans="2:12" ht="22.5">
      <c r="B449" s="3">
        <v>93141514</v>
      </c>
      <c r="C449" s="3" t="s">
        <v>679</v>
      </c>
      <c r="D449" s="3" t="s">
        <v>65</v>
      </c>
      <c r="E449" s="3" t="s">
        <v>32</v>
      </c>
      <c r="F449" s="3" t="s">
        <v>58</v>
      </c>
      <c r="G449" s="27" t="s">
        <v>1177</v>
      </c>
      <c r="H449" s="69">
        <v>1356137937.734865</v>
      </c>
      <c r="I449" s="69">
        <v>1069869000</v>
      </c>
      <c r="J449" s="3" t="s">
        <v>1152</v>
      </c>
      <c r="K449" s="3" t="s">
        <v>1204</v>
      </c>
      <c r="L449" s="3" t="s">
        <v>1219</v>
      </c>
    </row>
    <row r="450" spans="2:12" ht="22.5">
      <c r="B450" s="3">
        <v>93141514</v>
      </c>
      <c r="C450" s="3" t="s">
        <v>680</v>
      </c>
      <c r="D450" s="3" t="s">
        <v>69</v>
      </c>
      <c r="E450" s="3" t="s">
        <v>72</v>
      </c>
      <c r="F450" s="3" t="s">
        <v>58</v>
      </c>
      <c r="G450" s="27" t="s">
        <v>1177</v>
      </c>
      <c r="H450" s="69">
        <v>1068000000</v>
      </c>
      <c r="I450" s="69">
        <v>412017000</v>
      </c>
      <c r="J450" s="3" t="s">
        <v>1152</v>
      </c>
      <c r="K450" s="3" t="s">
        <v>1204</v>
      </c>
      <c r="L450" s="3" t="s">
        <v>1219</v>
      </c>
    </row>
    <row r="451" spans="2:12" ht="22.5">
      <c r="B451" s="3">
        <v>86101710</v>
      </c>
      <c r="C451" s="3" t="s">
        <v>681</v>
      </c>
      <c r="D451" s="3" t="s">
        <v>66</v>
      </c>
      <c r="E451" s="3" t="s">
        <v>71</v>
      </c>
      <c r="F451" s="3" t="s">
        <v>58</v>
      </c>
      <c r="G451" s="27" t="s">
        <v>1177</v>
      </c>
      <c r="H451" s="69">
        <v>1000000000</v>
      </c>
      <c r="I451" s="69">
        <v>500000000</v>
      </c>
      <c r="J451" s="3" t="s">
        <v>1152</v>
      </c>
      <c r="K451" s="3" t="s">
        <v>1204</v>
      </c>
      <c r="L451" s="3" t="s">
        <v>1221</v>
      </c>
    </row>
    <row r="452" spans="2:12" ht="22.5">
      <c r="B452" s="3" t="s">
        <v>404</v>
      </c>
      <c r="C452" s="3" t="s">
        <v>682</v>
      </c>
      <c r="D452" s="3" t="s">
        <v>65</v>
      </c>
      <c r="E452" s="3" t="s">
        <v>32</v>
      </c>
      <c r="F452" s="16" t="s">
        <v>149</v>
      </c>
      <c r="G452" s="27" t="s">
        <v>1177</v>
      </c>
      <c r="H452" s="69">
        <v>854667367.4225976</v>
      </c>
      <c r="I452" s="69">
        <v>827269000</v>
      </c>
      <c r="J452" s="3" t="s">
        <v>1152</v>
      </c>
      <c r="K452" s="3" t="s">
        <v>1204</v>
      </c>
      <c r="L452" s="3" t="s">
        <v>1219</v>
      </c>
    </row>
    <row r="453" spans="2:12" ht="22.5">
      <c r="B453" s="3">
        <v>86111701</v>
      </c>
      <c r="C453" s="3" t="s">
        <v>683</v>
      </c>
      <c r="D453" s="3" t="s">
        <v>69</v>
      </c>
      <c r="E453" s="3" t="s">
        <v>72</v>
      </c>
      <c r="F453" s="3" t="s">
        <v>58</v>
      </c>
      <c r="G453" s="27" t="s">
        <v>1177</v>
      </c>
      <c r="H453" s="69">
        <f>3780000000+1000000000</f>
        <v>4780000000</v>
      </c>
      <c r="I453" s="69">
        <v>234174000</v>
      </c>
      <c r="J453" s="3" t="s">
        <v>1152</v>
      </c>
      <c r="K453" s="3" t="s">
        <v>1204</v>
      </c>
      <c r="L453" s="3" t="s">
        <v>1217</v>
      </c>
    </row>
    <row r="454" spans="2:12" ht="33.75">
      <c r="B454" s="3" t="s">
        <v>405</v>
      </c>
      <c r="C454" s="3" t="s">
        <v>684</v>
      </c>
      <c r="D454" s="3" t="s">
        <v>65</v>
      </c>
      <c r="E454" s="3" t="s">
        <v>32</v>
      </c>
      <c r="F454" s="5" t="s">
        <v>33</v>
      </c>
      <c r="G454" s="27" t="s">
        <v>1177</v>
      </c>
      <c r="H454" s="69">
        <v>3700032867.877987</v>
      </c>
      <c r="I454" s="69">
        <v>449330000</v>
      </c>
      <c r="J454" s="3" t="s">
        <v>1152</v>
      </c>
      <c r="K454" s="3" t="s">
        <v>1204</v>
      </c>
      <c r="L454" s="3" t="s">
        <v>1221</v>
      </c>
    </row>
    <row r="455" spans="2:12" ht="33.75">
      <c r="B455" s="3" t="s">
        <v>406</v>
      </c>
      <c r="C455" s="3" t="s">
        <v>396</v>
      </c>
      <c r="D455" s="3" t="s">
        <v>65</v>
      </c>
      <c r="E455" s="3" t="s">
        <v>32</v>
      </c>
      <c r="F455" s="3" t="s">
        <v>58</v>
      </c>
      <c r="G455" s="27" t="s">
        <v>1177</v>
      </c>
      <c r="H455" s="69">
        <v>1840332845.4503813</v>
      </c>
      <c r="I455" s="69">
        <v>267085000</v>
      </c>
      <c r="J455" s="3" t="s">
        <v>1152</v>
      </c>
      <c r="K455" s="3" t="s">
        <v>1204</v>
      </c>
      <c r="L455" s="3" t="s">
        <v>1222</v>
      </c>
    </row>
    <row r="456" spans="2:12" ht="11.25">
      <c r="B456" s="3">
        <v>80101604</v>
      </c>
      <c r="C456" s="3" t="s">
        <v>685</v>
      </c>
      <c r="D456" s="3" t="s">
        <v>393</v>
      </c>
      <c r="E456" s="3" t="s">
        <v>63</v>
      </c>
      <c r="F456" s="16" t="s">
        <v>149</v>
      </c>
      <c r="G456" s="27" t="s">
        <v>1177</v>
      </c>
      <c r="H456" s="69">
        <v>1200000000</v>
      </c>
      <c r="I456" s="69">
        <v>273610000</v>
      </c>
      <c r="J456" s="3" t="s">
        <v>1152</v>
      </c>
      <c r="K456" s="3" t="s">
        <v>1204</v>
      </c>
      <c r="L456" s="3" t="s">
        <v>1223</v>
      </c>
    </row>
    <row r="457" spans="2:12" ht="11.25">
      <c r="B457" s="3">
        <v>76111501</v>
      </c>
      <c r="C457" s="3" t="s">
        <v>686</v>
      </c>
      <c r="D457" s="3" t="s">
        <v>69</v>
      </c>
      <c r="E457" s="3" t="s">
        <v>1117</v>
      </c>
      <c r="F457" s="5" t="s">
        <v>49</v>
      </c>
      <c r="G457" s="27" t="s">
        <v>1177</v>
      </c>
      <c r="H457" s="69">
        <v>963031376.4632001</v>
      </c>
      <c r="I457" s="69">
        <v>407181000</v>
      </c>
      <c r="J457" s="3" t="s">
        <v>1152</v>
      </c>
      <c r="K457" s="3" t="s">
        <v>1204</v>
      </c>
      <c r="L457" s="3" t="s">
        <v>1220</v>
      </c>
    </row>
    <row r="458" spans="2:12" ht="22.5">
      <c r="B458" s="3">
        <v>72121406</v>
      </c>
      <c r="C458" s="3" t="s">
        <v>687</v>
      </c>
      <c r="D458" s="3" t="s">
        <v>65</v>
      </c>
      <c r="E458" s="3" t="s">
        <v>32</v>
      </c>
      <c r="F458" s="3" t="s">
        <v>58</v>
      </c>
      <c r="G458" s="27" t="s">
        <v>1177</v>
      </c>
      <c r="H458" s="69">
        <f>2000000000+861750000</f>
        <v>2861750000</v>
      </c>
      <c r="I458" s="69">
        <v>164299000</v>
      </c>
      <c r="J458" s="3" t="s">
        <v>1152</v>
      </c>
      <c r="K458" s="3" t="s">
        <v>1204</v>
      </c>
      <c r="L458" s="3" t="s">
        <v>1224</v>
      </c>
    </row>
    <row r="459" spans="2:12" ht="22.5">
      <c r="B459" s="3">
        <v>81111811</v>
      </c>
      <c r="C459" s="3" t="s">
        <v>395</v>
      </c>
      <c r="D459" s="3" t="s">
        <v>69</v>
      </c>
      <c r="E459" s="3" t="s">
        <v>108</v>
      </c>
      <c r="F459" s="5" t="s">
        <v>49</v>
      </c>
      <c r="G459" s="27" t="s">
        <v>1177</v>
      </c>
      <c r="H459" s="69">
        <v>650000000</v>
      </c>
      <c r="I459" s="69">
        <v>80000000</v>
      </c>
      <c r="J459" s="3" t="s">
        <v>1152</v>
      </c>
      <c r="K459" s="3" t="s">
        <v>1204</v>
      </c>
      <c r="L459" s="3" t="s">
        <v>1218</v>
      </c>
    </row>
    <row r="460" spans="2:12" ht="22.5">
      <c r="B460" s="3" t="s">
        <v>1311</v>
      </c>
      <c r="C460" s="3" t="s">
        <v>688</v>
      </c>
      <c r="D460" s="3" t="s">
        <v>393</v>
      </c>
      <c r="E460" s="3" t="s">
        <v>63</v>
      </c>
      <c r="F460" s="5" t="s">
        <v>33</v>
      </c>
      <c r="G460" s="27" t="s">
        <v>1177</v>
      </c>
      <c r="H460" s="69">
        <v>4000000000</v>
      </c>
      <c r="I460" s="69">
        <v>50000000</v>
      </c>
      <c r="J460" s="3" t="s">
        <v>1152</v>
      </c>
      <c r="K460" s="3" t="s">
        <v>1204</v>
      </c>
      <c r="L460" s="3" t="s">
        <v>1225</v>
      </c>
    </row>
    <row r="461" spans="2:12" ht="22.5">
      <c r="B461" s="3">
        <v>46171610</v>
      </c>
      <c r="C461" s="3" t="s">
        <v>689</v>
      </c>
      <c r="D461" s="3" t="s">
        <v>66</v>
      </c>
      <c r="E461" s="3" t="s">
        <v>63</v>
      </c>
      <c r="F461" s="5" t="s">
        <v>33</v>
      </c>
      <c r="G461" s="27" t="s">
        <v>1177</v>
      </c>
      <c r="H461" s="69">
        <v>800000000</v>
      </c>
      <c r="I461" s="69">
        <v>160000000</v>
      </c>
      <c r="J461" s="3" t="s">
        <v>1152</v>
      </c>
      <c r="K461" s="3" t="s">
        <v>1204</v>
      </c>
      <c r="L461" s="3" t="s">
        <v>1225</v>
      </c>
    </row>
    <row r="462" spans="2:12" ht="33.75">
      <c r="B462" s="3">
        <v>72101507</v>
      </c>
      <c r="C462" s="3" t="s">
        <v>690</v>
      </c>
      <c r="D462" s="3" t="s">
        <v>55</v>
      </c>
      <c r="E462" s="3" t="s">
        <v>45</v>
      </c>
      <c r="F462" s="3" t="s">
        <v>1064</v>
      </c>
      <c r="G462" s="27" t="s">
        <v>80</v>
      </c>
      <c r="H462" s="69">
        <v>50000000</v>
      </c>
      <c r="I462" s="69">
        <v>50000000</v>
      </c>
      <c r="J462" s="3" t="s">
        <v>35</v>
      </c>
      <c r="K462" s="3" t="s">
        <v>35</v>
      </c>
      <c r="L462" s="3" t="s">
        <v>1226</v>
      </c>
    </row>
    <row r="463" spans="2:12" ht="33.75">
      <c r="B463" s="3">
        <v>82121500</v>
      </c>
      <c r="C463" s="3" t="s">
        <v>691</v>
      </c>
      <c r="D463" s="3" t="s">
        <v>36</v>
      </c>
      <c r="E463" s="3" t="s">
        <v>53</v>
      </c>
      <c r="F463" s="5" t="s">
        <v>33</v>
      </c>
      <c r="G463" s="27" t="s">
        <v>80</v>
      </c>
      <c r="H463" s="69">
        <v>100000000</v>
      </c>
      <c r="I463" s="69">
        <v>100000000</v>
      </c>
      <c r="J463" s="3" t="s">
        <v>35</v>
      </c>
      <c r="K463" s="3" t="s">
        <v>35</v>
      </c>
      <c r="L463" s="3" t="s">
        <v>1226</v>
      </c>
    </row>
    <row r="464" spans="2:12" ht="33.75">
      <c r="B464" s="3">
        <v>82121500</v>
      </c>
      <c r="C464" s="3" t="s">
        <v>692</v>
      </c>
      <c r="D464" s="3" t="s">
        <v>55</v>
      </c>
      <c r="E464" s="3" t="s">
        <v>45</v>
      </c>
      <c r="F464" s="5" t="s">
        <v>49</v>
      </c>
      <c r="G464" s="27" t="s">
        <v>80</v>
      </c>
      <c r="H464" s="69">
        <v>187000000</v>
      </c>
      <c r="I464" s="69">
        <v>187000000</v>
      </c>
      <c r="J464" s="3" t="s">
        <v>35</v>
      </c>
      <c r="K464" s="3" t="s">
        <v>35</v>
      </c>
      <c r="L464" s="3" t="s">
        <v>1226</v>
      </c>
    </row>
    <row r="465" spans="2:12" ht="33.75">
      <c r="B465" s="3">
        <v>73152101</v>
      </c>
      <c r="C465" s="3" t="s">
        <v>693</v>
      </c>
      <c r="D465" s="3" t="s">
        <v>55</v>
      </c>
      <c r="E465" s="3" t="s">
        <v>45</v>
      </c>
      <c r="F465" s="3" t="s">
        <v>1118</v>
      </c>
      <c r="G465" s="27" t="s">
        <v>80</v>
      </c>
      <c r="H465" s="69">
        <v>15000000</v>
      </c>
      <c r="I465" s="69">
        <v>15000000</v>
      </c>
      <c r="J465" s="3" t="s">
        <v>35</v>
      </c>
      <c r="K465" s="3" t="s">
        <v>35</v>
      </c>
      <c r="L465" s="3" t="s">
        <v>1226</v>
      </c>
    </row>
    <row r="466" spans="2:12" ht="33.75">
      <c r="B466" s="3">
        <v>73151900</v>
      </c>
      <c r="C466" s="3" t="s">
        <v>694</v>
      </c>
      <c r="D466" s="3" t="s">
        <v>31</v>
      </c>
      <c r="E466" s="3" t="s">
        <v>45</v>
      </c>
      <c r="F466" s="5" t="s">
        <v>33</v>
      </c>
      <c r="G466" s="27" t="s">
        <v>80</v>
      </c>
      <c r="H466" s="69">
        <v>114000000</v>
      </c>
      <c r="I466" s="69">
        <v>114000000</v>
      </c>
      <c r="J466" s="3" t="s">
        <v>35</v>
      </c>
      <c r="K466" s="3" t="s">
        <v>35</v>
      </c>
      <c r="L466" s="3" t="s">
        <v>1226</v>
      </c>
    </row>
    <row r="467" spans="2:12" ht="33.75">
      <c r="B467" s="3">
        <v>81101707</v>
      </c>
      <c r="C467" s="3" t="s">
        <v>40</v>
      </c>
      <c r="D467" s="3" t="s">
        <v>36</v>
      </c>
      <c r="E467" s="3" t="s">
        <v>39</v>
      </c>
      <c r="F467" s="3" t="s">
        <v>1118</v>
      </c>
      <c r="G467" s="27" t="s">
        <v>80</v>
      </c>
      <c r="H467" s="69">
        <v>42000000</v>
      </c>
      <c r="I467" s="69">
        <v>42000000</v>
      </c>
      <c r="J467" s="3" t="s">
        <v>35</v>
      </c>
      <c r="K467" s="3" t="s">
        <v>35</v>
      </c>
      <c r="L467" s="3" t="s">
        <v>1226</v>
      </c>
    </row>
    <row r="468" spans="2:12" ht="33.75">
      <c r="B468" s="3">
        <v>90121502</v>
      </c>
      <c r="C468" s="3" t="s">
        <v>44</v>
      </c>
      <c r="D468" s="3" t="s">
        <v>55</v>
      </c>
      <c r="E468" s="3" t="s">
        <v>45</v>
      </c>
      <c r="F468" s="5" t="s">
        <v>33</v>
      </c>
      <c r="G468" s="27" t="s">
        <v>80</v>
      </c>
      <c r="H468" s="69">
        <v>54000000</v>
      </c>
      <c r="I468" s="69">
        <v>54000000</v>
      </c>
      <c r="J468" s="3" t="s">
        <v>35</v>
      </c>
      <c r="K468" s="3" t="s">
        <v>35</v>
      </c>
      <c r="L468" s="3" t="s">
        <v>1226</v>
      </c>
    </row>
    <row r="469" spans="2:12" ht="33.75">
      <c r="B469" s="3">
        <v>55101504</v>
      </c>
      <c r="C469" s="3" t="s">
        <v>46</v>
      </c>
      <c r="D469" s="3" t="s">
        <v>88</v>
      </c>
      <c r="E469" s="3" t="s">
        <v>48</v>
      </c>
      <c r="F469" s="5" t="s">
        <v>49</v>
      </c>
      <c r="G469" s="27" t="s">
        <v>80</v>
      </c>
      <c r="H469" s="69">
        <v>4900000</v>
      </c>
      <c r="I469" s="69">
        <v>4900000</v>
      </c>
      <c r="J469" s="3" t="s">
        <v>35</v>
      </c>
      <c r="K469" s="3" t="s">
        <v>35</v>
      </c>
      <c r="L469" s="3" t="s">
        <v>1226</v>
      </c>
    </row>
    <row r="470" spans="2:12" ht="33.75">
      <c r="B470" s="3">
        <v>55101504</v>
      </c>
      <c r="C470" s="3" t="s">
        <v>50</v>
      </c>
      <c r="D470" s="3" t="s">
        <v>88</v>
      </c>
      <c r="E470" s="3" t="s">
        <v>48</v>
      </c>
      <c r="F470" s="5" t="s">
        <v>49</v>
      </c>
      <c r="G470" s="27" t="s">
        <v>80</v>
      </c>
      <c r="H470" s="69">
        <v>800000</v>
      </c>
      <c r="I470" s="69">
        <v>800000</v>
      </c>
      <c r="J470" s="3" t="s">
        <v>35</v>
      </c>
      <c r="K470" s="3" t="s">
        <v>35</v>
      </c>
      <c r="L470" s="3" t="s">
        <v>1226</v>
      </c>
    </row>
    <row r="471" spans="2:12" ht="33.75">
      <c r="B471" s="3">
        <v>55101504</v>
      </c>
      <c r="C471" s="3" t="s">
        <v>51</v>
      </c>
      <c r="D471" s="3" t="s">
        <v>88</v>
      </c>
      <c r="E471" s="3" t="s">
        <v>48</v>
      </c>
      <c r="F471" s="5" t="s">
        <v>49</v>
      </c>
      <c r="G471" s="27" t="s">
        <v>80</v>
      </c>
      <c r="H471" s="69">
        <v>1800000</v>
      </c>
      <c r="I471" s="69">
        <v>1800000</v>
      </c>
      <c r="J471" s="3" t="s">
        <v>35</v>
      </c>
      <c r="K471" s="3" t="s">
        <v>35</v>
      </c>
      <c r="L471" s="3" t="s">
        <v>1226</v>
      </c>
    </row>
    <row r="472" spans="2:12" ht="33.75">
      <c r="B472" s="3">
        <v>55101504</v>
      </c>
      <c r="C472" s="3" t="s">
        <v>52</v>
      </c>
      <c r="D472" s="3" t="s">
        <v>88</v>
      </c>
      <c r="E472" s="3" t="s">
        <v>48</v>
      </c>
      <c r="F472" s="5" t="s">
        <v>49</v>
      </c>
      <c r="G472" s="27" t="s">
        <v>80</v>
      </c>
      <c r="H472" s="69">
        <v>1300000</v>
      </c>
      <c r="I472" s="69">
        <v>1300000</v>
      </c>
      <c r="J472" s="3" t="s">
        <v>35</v>
      </c>
      <c r="K472" s="3" t="s">
        <v>35</v>
      </c>
      <c r="L472" s="3" t="s">
        <v>1226</v>
      </c>
    </row>
    <row r="473" spans="2:12" ht="33.75">
      <c r="B473" s="3">
        <v>53102700</v>
      </c>
      <c r="C473" s="3" t="s">
        <v>695</v>
      </c>
      <c r="D473" s="3" t="s">
        <v>41</v>
      </c>
      <c r="E473" s="3" t="s">
        <v>53</v>
      </c>
      <c r="F473" s="3" t="s">
        <v>1118</v>
      </c>
      <c r="G473" s="27" t="s">
        <v>80</v>
      </c>
      <c r="H473" s="69">
        <v>50000000</v>
      </c>
      <c r="I473" s="69">
        <v>50000000</v>
      </c>
      <c r="J473" s="3" t="s">
        <v>35</v>
      </c>
      <c r="K473" s="3" t="s">
        <v>35</v>
      </c>
      <c r="L473" s="3" t="s">
        <v>1226</v>
      </c>
    </row>
    <row r="474" spans="2:12" ht="33.75">
      <c r="B474" s="3">
        <v>78181500</v>
      </c>
      <c r="C474" s="3" t="s">
        <v>54</v>
      </c>
      <c r="D474" s="3" t="s">
        <v>36</v>
      </c>
      <c r="E474" s="3" t="s">
        <v>39</v>
      </c>
      <c r="F474" s="3" t="s">
        <v>1118</v>
      </c>
      <c r="G474" s="27" t="s">
        <v>80</v>
      </c>
      <c r="H474" s="69">
        <v>53000000</v>
      </c>
      <c r="I474" s="69">
        <v>53000000</v>
      </c>
      <c r="J474" s="3" t="s">
        <v>35</v>
      </c>
      <c r="K474" s="3" t="s">
        <v>35</v>
      </c>
      <c r="L474" s="3" t="s">
        <v>1226</v>
      </c>
    </row>
    <row r="475" spans="2:12" ht="33.75">
      <c r="B475" s="3">
        <v>78181500</v>
      </c>
      <c r="C475" s="3" t="s">
        <v>696</v>
      </c>
      <c r="D475" s="3" t="s">
        <v>55</v>
      </c>
      <c r="E475" s="3" t="s">
        <v>70</v>
      </c>
      <c r="F475" s="3" t="s">
        <v>1118</v>
      </c>
      <c r="G475" s="27" t="s">
        <v>80</v>
      </c>
      <c r="H475" s="69">
        <v>65000000</v>
      </c>
      <c r="I475" s="69">
        <v>65000000</v>
      </c>
      <c r="J475" s="3" t="s">
        <v>35</v>
      </c>
      <c r="K475" s="3" t="s">
        <v>35</v>
      </c>
      <c r="L475" s="3" t="s">
        <v>1226</v>
      </c>
    </row>
    <row r="476" spans="2:12" ht="33.75">
      <c r="B476" s="3">
        <v>72101511</v>
      </c>
      <c r="C476" s="3" t="s">
        <v>697</v>
      </c>
      <c r="D476" s="3" t="s">
        <v>55</v>
      </c>
      <c r="E476" s="3" t="s">
        <v>45</v>
      </c>
      <c r="F476" s="5" t="s">
        <v>33</v>
      </c>
      <c r="G476" s="27" t="s">
        <v>80</v>
      </c>
      <c r="H476" s="69">
        <v>246000000</v>
      </c>
      <c r="I476" s="69">
        <v>246000000</v>
      </c>
      <c r="J476" s="3" t="s">
        <v>35</v>
      </c>
      <c r="K476" s="3" t="s">
        <v>35</v>
      </c>
      <c r="L476" s="3" t="s">
        <v>1226</v>
      </c>
    </row>
    <row r="477" spans="2:12" ht="33.75">
      <c r="B477" s="3">
        <v>39121700</v>
      </c>
      <c r="C477" s="3" t="s">
        <v>698</v>
      </c>
      <c r="D477" s="3" t="s">
        <v>41</v>
      </c>
      <c r="E477" s="3" t="s">
        <v>59</v>
      </c>
      <c r="F477" s="5" t="s">
        <v>33</v>
      </c>
      <c r="G477" s="27" t="s">
        <v>80</v>
      </c>
      <c r="H477" s="69">
        <v>192000000</v>
      </c>
      <c r="I477" s="69">
        <v>192000000</v>
      </c>
      <c r="J477" s="3" t="s">
        <v>35</v>
      </c>
      <c r="K477" s="3" t="s">
        <v>35</v>
      </c>
      <c r="L477" s="3" t="s">
        <v>1226</v>
      </c>
    </row>
    <row r="478" spans="2:12" ht="45">
      <c r="B478" s="3">
        <v>80161801</v>
      </c>
      <c r="C478" s="3" t="s">
        <v>699</v>
      </c>
      <c r="D478" s="3" t="s">
        <v>36</v>
      </c>
      <c r="E478" s="3" t="s">
        <v>39</v>
      </c>
      <c r="F478" s="5" t="s">
        <v>33</v>
      </c>
      <c r="G478" s="27" t="s">
        <v>80</v>
      </c>
      <c r="H478" s="69">
        <v>1250000000</v>
      </c>
      <c r="I478" s="69">
        <v>1250000000</v>
      </c>
      <c r="J478" s="3" t="s">
        <v>35</v>
      </c>
      <c r="K478" s="3" t="s">
        <v>35</v>
      </c>
      <c r="L478" s="3" t="s">
        <v>1226</v>
      </c>
    </row>
    <row r="479" spans="2:12" ht="33.75">
      <c r="B479" s="3">
        <v>43212201</v>
      </c>
      <c r="C479" s="3" t="s">
        <v>700</v>
      </c>
      <c r="D479" s="3" t="s">
        <v>55</v>
      </c>
      <c r="E479" s="3" t="s">
        <v>56</v>
      </c>
      <c r="F479" s="5" t="s">
        <v>49</v>
      </c>
      <c r="G479" s="27" t="s">
        <v>80</v>
      </c>
      <c r="H479" s="69">
        <v>288000000</v>
      </c>
      <c r="I479" s="69">
        <v>288000000</v>
      </c>
      <c r="J479" s="3" t="s">
        <v>35</v>
      </c>
      <c r="K479" s="3" t="s">
        <v>35</v>
      </c>
      <c r="L479" s="3" t="s">
        <v>1226</v>
      </c>
    </row>
    <row r="480" spans="2:12" ht="33.75">
      <c r="B480" s="3">
        <v>83111603</v>
      </c>
      <c r="C480" s="3" t="s">
        <v>701</v>
      </c>
      <c r="D480" s="3" t="s">
        <v>36</v>
      </c>
      <c r="E480" s="3" t="s">
        <v>39</v>
      </c>
      <c r="F480" s="5" t="s">
        <v>49</v>
      </c>
      <c r="G480" s="27" t="s">
        <v>1227</v>
      </c>
      <c r="H480" s="69">
        <v>250000000</v>
      </c>
      <c r="I480" s="69">
        <v>250000000</v>
      </c>
      <c r="J480" s="3" t="s">
        <v>35</v>
      </c>
      <c r="K480" s="3" t="s">
        <v>35</v>
      </c>
      <c r="L480" s="3" t="s">
        <v>1226</v>
      </c>
    </row>
    <row r="481" spans="2:12" ht="33.75">
      <c r="B481" s="3">
        <v>92101501</v>
      </c>
      <c r="C481" s="3" t="s">
        <v>702</v>
      </c>
      <c r="D481" s="3" t="s">
        <v>55</v>
      </c>
      <c r="E481" s="3" t="s">
        <v>39</v>
      </c>
      <c r="F481" s="3" t="s">
        <v>58</v>
      </c>
      <c r="G481" s="27" t="s">
        <v>80</v>
      </c>
      <c r="H481" s="69">
        <v>1630000000</v>
      </c>
      <c r="I481" s="69">
        <v>1630000000</v>
      </c>
      <c r="J481" s="3" t="s">
        <v>35</v>
      </c>
      <c r="K481" s="3" t="s">
        <v>35</v>
      </c>
      <c r="L481" s="3" t="s">
        <v>1226</v>
      </c>
    </row>
    <row r="482" spans="2:12" ht="33.75">
      <c r="B482" s="3">
        <v>81111510</v>
      </c>
      <c r="C482" s="3" t="s">
        <v>703</v>
      </c>
      <c r="D482" s="3" t="s">
        <v>36</v>
      </c>
      <c r="E482" s="3" t="s">
        <v>39</v>
      </c>
      <c r="F482" s="5" t="s">
        <v>49</v>
      </c>
      <c r="G482" s="27" t="s">
        <v>1227</v>
      </c>
      <c r="H482" s="69">
        <v>304000000</v>
      </c>
      <c r="I482" s="69">
        <v>304000000</v>
      </c>
      <c r="J482" s="3" t="s">
        <v>35</v>
      </c>
      <c r="K482" s="3" t="s">
        <v>35</v>
      </c>
      <c r="L482" s="3" t="s">
        <v>1226</v>
      </c>
    </row>
    <row r="483" spans="2:12" ht="33.75">
      <c r="B483" s="3">
        <v>15101506</v>
      </c>
      <c r="C483" s="3" t="s">
        <v>704</v>
      </c>
      <c r="D483" s="3" t="s">
        <v>36</v>
      </c>
      <c r="E483" s="3" t="s">
        <v>1119</v>
      </c>
      <c r="F483" s="5" t="s">
        <v>33</v>
      </c>
      <c r="G483" s="27" t="s">
        <v>80</v>
      </c>
      <c r="H483" s="69">
        <v>574000000</v>
      </c>
      <c r="I483" s="69">
        <v>574000000</v>
      </c>
      <c r="J483" s="3" t="s">
        <v>35</v>
      </c>
      <c r="K483" s="3" t="s">
        <v>35</v>
      </c>
      <c r="L483" s="3" t="s">
        <v>1226</v>
      </c>
    </row>
    <row r="484" spans="2:12" ht="45">
      <c r="B484" s="3">
        <v>39122100</v>
      </c>
      <c r="C484" s="3" t="s">
        <v>705</v>
      </c>
      <c r="D484" s="3" t="s">
        <v>55</v>
      </c>
      <c r="E484" s="3" t="s">
        <v>56</v>
      </c>
      <c r="F484" s="3" t="s">
        <v>1118</v>
      </c>
      <c r="G484" s="27" t="s">
        <v>80</v>
      </c>
      <c r="H484" s="69">
        <v>63000000</v>
      </c>
      <c r="I484" s="69">
        <v>63000000</v>
      </c>
      <c r="J484" s="3" t="s">
        <v>35</v>
      </c>
      <c r="K484" s="3" t="s">
        <v>35</v>
      </c>
      <c r="L484" s="3" t="s">
        <v>1226</v>
      </c>
    </row>
    <row r="485" spans="2:12" ht="33.75">
      <c r="B485" s="3" t="s">
        <v>407</v>
      </c>
      <c r="C485" s="3" t="s">
        <v>706</v>
      </c>
      <c r="D485" s="3" t="s">
        <v>55</v>
      </c>
      <c r="E485" s="3" t="s">
        <v>56</v>
      </c>
      <c r="F485" s="3" t="s">
        <v>1118</v>
      </c>
      <c r="G485" s="27" t="s">
        <v>80</v>
      </c>
      <c r="H485" s="69">
        <v>30000000</v>
      </c>
      <c r="I485" s="69">
        <v>30000000</v>
      </c>
      <c r="J485" s="3" t="s">
        <v>35</v>
      </c>
      <c r="K485" s="3" t="s">
        <v>35</v>
      </c>
      <c r="L485" s="3" t="s">
        <v>1226</v>
      </c>
    </row>
    <row r="486" spans="2:12" ht="33.75">
      <c r="B486" s="3">
        <v>95121503</v>
      </c>
      <c r="C486" s="3" t="s">
        <v>707</v>
      </c>
      <c r="D486" s="3" t="s">
        <v>55</v>
      </c>
      <c r="E486" s="3" t="s">
        <v>175</v>
      </c>
      <c r="F486" s="5" t="s">
        <v>33</v>
      </c>
      <c r="G486" s="27" t="s">
        <v>80</v>
      </c>
      <c r="H486" s="69">
        <v>1515000000</v>
      </c>
      <c r="I486" s="69">
        <v>1515000000</v>
      </c>
      <c r="J486" s="3" t="s">
        <v>35</v>
      </c>
      <c r="K486" s="3" t="s">
        <v>35</v>
      </c>
      <c r="L486" s="3" t="s">
        <v>1226</v>
      </c>
    </row>
    <row r="487" spans="2:12" ht="33.75">
      <c r="B487" s="3">
        <v>44121600</v>
      </c>
      <c r="C487" s="3" t="s">
        <v>708</v>
      </c>
      <c r="D487" s="3" t="s">
        <v>36</v>
      </c>
      <c r="E487" s="3" t="s">
        <v>1120</v>
      </c>
      <c r="F487" s="5" t="s">
        <v>33</v>
      </c>
      <c r="G487" s="27" t="s">
        <v>80</v>
      </c>
      <c r="H487" s="69">
        <v>1010000000</v>
      </c>
      <c r="I487" s="69">
        <v>1010000000</v>
      </c>
      <c r="J487" s="3" t="s">
        <v>35</v>
      </c>
      <c r="K487" s="3" t="s">
        <v>35</v>
      </c>
      <c r="L487" s="3" t="s">
        <v>1226</v>
      </c>
    </row>
    <row r="488" spans="2:12" ht="33.75">
      <c r="B488" s="3">
        <v>78181500</v>
      </c>
      <c r="C488" s="3" t="s">
        <v>709</v>
      </c>
      <c r="D488" s="3" t="s">
        <v>55</v>
      </c>
      <c r="E488" s="3" t="s">
        <v>39</v>
      </c>
      <c r="F488" s="5" t="s">
        <v>33</v>
      </c>
      <c r="G488" s="27" t="s">
        <v>80</v>
      </c>
      <c r="H488" s="69">
        <v>1287000000</v>
      </c>
      <c r="I488" s="69">
        <v>1287000000</v>
      </c>
      <c r="J488" s="3" t="s">
        <v>35</v>
      </c>
      <c r="K488" s="3" t="s">
        <v>35</v>
      </c>
      <c r="L488" s="3" t="s">
        <v>1226</v>
      </c>
    </row>
    <row r="489" spans="2:12" ht="45">
      <c r="B489" s="3">
        <v>78102206</v>
      </c>
      <c r="C489" s="3" t="s">
        <v>710</v>
      </c>
      <c r="D489" s="3" t="s">
        <v>36</v>
      </c>
      <c r="E489" s="3" t="s">
        <v>39</v>
      </c>
      <c r="F489" s="5" t="s">
        <v>33</v>
      </c>
      <c r="G489" s="27" t="s">
        <v>80</v>
      </c>
      <c r="H489" s="69">
        <v>574000000</v>
      </c>
      <c r="I489" s="69">
        <v>574000000</v>
      </c>
      <c r="J489" s="3" t="s">
        <v>35</v>
      </c>
      <c r="K489" s="3" t="s">
        <v>35</v>
      </c>
      <c r="L489" s="3" t="s">
        <v>1226</v>
      </c>
    </row>
    <row r="490" spans="2:12" ht="33.75">
      <c r="B490" s="3">
        <v>83111600</v>
      </c>
      <c r="C490" s="3" t="s">
        <v>711</v>
      </c>
      <c r="D490" s="3" t="s">
        <v>55</v>
      </c>
      <c r="E490" s="3" t="s">
        <v>45</v>
      </c>
      <c r="F490" s="5" t="s">
        <v>49</v>
      </c>
      <c r="G490" s="27" t="s">
        <v>1227</v>
      </c>
      <c r="H490" s="69">
        <v>55000000</v>
      </c>
      <c r="I490" s="69">
        <v>55000000</v>
      </c>
      <c r="J490" s="3" t="s">
        <v>35</v>
      </c>
      <c r="K490" s="3" t="s">
        <v>35</v>
      </c>
      <c r="L490" s="3" t="s">
        <v>1226</v>
      </c>
    </row>
    <row r="491" spans="2:12" ht="33.75">
      <c r="B491" s="3">
        <v>52161518</v>
      </c>
      <c r="C491" s="3" t="s">
        <v>712</v>
      </c>
      <c r="D491" s="3" t="s">
        <v>55</v>
      </c>
      <c r="E491" s="3" t="s">
        <v>56</v>
      </c>
      <c r="F491" s="3" t="s">
        <v>1118</v>
      </c>
      <c r="G491" s="27" t="s">
        <v>80</v>
      </c>
      <c r="H491" s="69">
        <v>31000000</v>
      </c>
      <c r="I491" s="69">
        <v>31000000</v>
      </c>
      <c r="J491" s="3" t="s">
        <v>35</v>
      </c>
      <c r="K491" s="3" t="s">
        <v>35</v>
      </c>
      <c r="L491" s="3" t="s">
        <v>1226</v>
      </c>
    </row>
    <row r="492" spans="2:12" ht="33.75">
      <c r="B492" s="3" t="s">
        <v>408</v>
      </c>
      <c r="C492" s="3" t="s">
        <v>713</v>
      </c>
      <c r="D492" s="3" t="s">
        <v>55</v>
      </c>
      <c r="E492" s="3" t="s">
        <v>56</v>
      </c>
      <c r="F492" s="3" t="s">
        <v>1118</v>
      </c>
      <c r="G492" s="27" t="s">
        <v>80</v>
      </c>
      <c r="H492" s="69">
        <v>42000000</v>
      </c>
      <c r="I492" s="69">
        <v>42000000</v>
      </c>
      <c r="J492" s="3" t="s">
        <v>35</v>
      </c>
      <c r="K492" s="3" t="s">
        <v>35</v>
      </c>
      <c r="L492" s="3" t="s">
        <v>1226</v>
      </c>
    </row>
    <row r="493" spans="2:12" ht="33.75">
      <c r="B493" s="3">
        <v>72102103</v>
      </c>
      <c r="C493" s="3" t="s">
        <v>714</v>
      </c>
      <c r="D493" s="3" t="s">
        <v>55</v>
      </c>
      <c r="E493" s="3" t="s">
        <v>56</v>
      </c>
      <c r="F493" s="3" t="s">
        <v>1118</v>
      </c>
      <c r="G493" s="27" t="s">
        <v>80</v>
      </c>
      <c r="H493" s="69">
        <v>37000000</v>
      </c>
      <c r="I493" s="69">
        <v>37000000</v>
      </c>
      <c r="J493" s="3" t="s">
        <v>35</v>
      </c>
      <c r="K493" s="3" t="s">
        <v>35</v>
      </c>
      <c r="L493" s="3" t="s">
        <v>1226</v>
      </c>
    </row>
    <row r="494" spans="2:12" ht="33.75">
      <c r="B494" s="3">
        <v>72101506</v>
      </c>
      <c r="C494" s="3" t="s">
        <v>715</v>
      </c>
      <c r="D494" s="3" t="s">
        <v>55</v>
      </c>
      <c r="E494" s="3" t="s">
        <v>56</v>
      </c>
      <c r="F494" s="5" t="s">
        <v>49</v>
      </c>
      <c r="G494" s="27" t="s">
        <v>80</v>
      </c>
      <c r="H494" s="69">
        <v>198000000</v>
      </c>
      <c r="I494" s="69">
        <v>198000000</v>
      </c>
      <c r="J494" s="3" t="s">
        <v>35</v>
      </c>
      <c r="K494" s="3" t="s">
        <v>35</v>
      </c>
      <c r="L494" s="3" t="s">
        <v>1226</v>
      </c>
    </row>
    <row r="495" spans="2:12" ht="33.75">
      <c r="B495" s="3">
        <v>73161517</v>
      </c>
      <c r="C495" s="3" t="s">
        <v>716</v>
      </c>
      <c r="D495" s="3" t="s">
        <v>55</v>
      </c>
      <c r="E495" s="3" t="s">
        <v>56</v>
      </c>
      <c r="F495" s="3" t="s">
        <v>58</v>
      </c>
      <c r="G495" s="27" t="s">
        <v>76</v>
      </c>
      <c r="H495" s="69">
        <v>1020000000</v>
      </c>
      <c r="I495" s="69">
        <v>1020000000</v>
      </c>
      <c r="J495" s="3" t="s">
        <v>35</v>
      </c>
      <c r="K495" s="3" t="s">
        <v>35</v>
      </c>
      <c r="L495" s="3" t="s">
        <v>1226</v>
      </c>
    </row>
    <row r="496" spans="2:12" ht="33.75">
      <c r="B496" s="3">
        <v>80101500</v>
      </c>
      <c r="C496" s="3" t="s">
        <v>717</v>
      </c>
      <c r="D496" s="3" t="s">
        <v>55</v>
      </c>
      <c r="E496" s="3" t="s">
        <v>56</v>
      </c>
      <c r="F496" s="16" t="s">
        <v>149</v>
      </c>
      <c r="G496" s="27" t="s">
        <v>76</v>
      </c>
      <c r="H496" s="69">
        <v>180000000</v>
      </c>
      <c r="I496" s="69">
        <v>180000000</v>
      </c>
      <c r="J496" s="3" t="s">
        <v>35</v>
      </c>
      <c r="K496" s="3" t="s">
        <v>35</v>
      </c>
      <c r="L496" s="3" t="s">
        <v>1226</v>
      </c>
    </row>
    <row r="497" spans="2:12" ht="33.75">
      <c r="B497" s="3">
        <v>78131602</v>
      </c>
      <c r="C497" s="3" t="s">
        <v>718</v>
      </c>
      <c r="D497" s="3" t="s">
        <v>36</v>
      </c>
      <c r="E497" s="3" t="s">
        <v>39</v>
      </c>
      <c r="F497" s="5" t="s">
        <v>33</v>
      </c>
      <c r="G497" s="27" t="s">
        <v>76</v>
      </c>
      <c r="H497" s="69">
        <v>314000000</v>
      </c>
      <c r="I497" s="69">
        <v>314000000</v>
      </c>
      <c r="J497" s="3" t="s">
        <v>35</v>
      </c>
      <c r="K497" s="3" t="s">
        <v>35</v>
      </c>
      <c r="L497" s="3" t="s">
        <v>1226</v>
      </c>
    </row>
    <row r="498" spans="2:12" ht="33.75">
      <c r="B498" s="3">
        <v>30161604</v>
      </c>
      <c r="C498" s="3" t="s">
        <v>719</v>
      </c>
      <c r="D498" s="3" t="s">
        <v>36</v>
      </c>
      <c r="E498" s="3" t="s">
        <v>32</v>
      </c>
      <c r="F498" s="5" t="s">
        <v>33</v>
      </c>
      <c r="G498" s="27" t="s">
        <v>76</v>
      </c>
      <c r="H498" s="69">
        <v>141233166</v>
      </c>
      <c r="I498" s="69">
        <v>141233166</v>
      </c>
      <c r="J498" s="3" t="s">
        <v>35</v>
      </c>
      <c r="K498" s="3" t="s">
        <v>35</v>
      </c>
      <c r="L498" s="3" t="s">
        <v>1226</v>
      </c>
    </row>
    <row r="499" spans="2:12" ht="33.75">
      <c r="B499" s="3" t="s">
        <v>409</v>
      </c>
      <c r="C499" s="3" t="s">
        <v>720</v>
      </c>
      <c r="D499" s="3" t="s">
        <v>36</v>
      </c>
      <c r="E499" s="3" t="s">
        <v>62</v>
      </c>
      <c r="F499" s="5" t="s">
        <v>33</v>
      </c>
      <c r="G499" s="27" t="s">
        <v>76</v>
      </c>
      <c r="H499" s="69">
        <v>750000000</v>
      </c>
      <c r="I499" s="69">
        <v>750000000</v>
      </c>
      <c r="J499" s="3" t="s">
        <v>35</v>
      </c>
      <c r="K499" s="3" t="s">
        <v>35</v>
      </c>
      <c r="L499" s="3" t="s">
        <v>1226</v>
      </c>
    </row>
    <row r="500" spans="2:12" ht="33.75">
      <c r="B500" s="3">
        <v>84111502</v>
      </c>
      <c r="C500" s="33" t="s">
        <v>721</v>
      </c>
      <c r="D500" s="33" t="s">
        <v>55</v>
      </c>
      <c r="E500" s="33" t="s">
        <v>56</v>
      </c>
      <c r="F500" s="5" t="s">
        <v>49</v>
      </c>
      <c r="G500" s="27" t="s">
        <v>76</v>
      </c>
      <c r="H500" s="69">
        <v>10920951</v>
      </c>
      <c r="I500" s="69">
        <v>10920951</v>
      </c>
      <c r="J500" s="3" t="s">
        <v>35</v>
      </c>
      <c r="K500" s="3" t="s">
        <v>35</v>
      </c>
      <c r="L500" s="3" t="s">
        <v>1226</v>
      </c>
    </row>
    <row r="501" spans="2:12" ht="33.75">
      <c r="B501" s="3">
        <v>83101800</v>
      </c>
      <c r="C501" s="33" t="s">
        <v>722</v>
      </c>
      <c r="D501" s="33" t="s">
        <v>55</v>
      </c>
      <c r="E501" s="33" t="s">
        <v>56</v>
      </c>
      <c r="F501" s="5" t="s">
        <v>49</v>
      </c>
      <c r="G501" s="27" t="s">
        <v>80</v>
      </c>
      <c r="H501" s="69">
        <v>3120923520</v>
      </c>
      <c r="I501" s="69">
        <v>3120923520</v>
      </c>
      <c r="J501" s="3" t="s">
        <v>35</v>
      </c>
      <c r="K501" s="3" t="s">
        <v>35</v>
      </c>
      <c r="L501" s="3" t="s">
        <v>1226</v>
      </c>
    </row>
    <row r="502" spans="2:12" ht="33.75">
      <c r="B502" s="3">
        <v>83101500</v>
      </c>
      <c r="C502" s="3" t="s">
        <v>723</v>
      </c>
      <c r="D502" s="3" t="s">
        <v>403</v>
      </c>
      <c r="E502" s="3" t="s">
        <v>39</v>
      </c>
      <c r="F502" s="3" t="s">
        <v>58</v>
      </c>
      <c r="G502" s="27" t="s">
        <v>372</v>
      </c>
      <c r="H502" s="69">
        <v>3328227690</v>
      </c>
      <c r="I502" s="69">
        <v>3328227690</v>
      </c>
      <c r="J502" s="3" t="s">
        <v>1152</v>
      </c>
      <c r="K502" s="3" t="s">
        <v>35</v>
      </c>
      <c r="L502" s="3" t="s">
        <v>1228</v>
      </c>
    </row>
    <row r="503" spans="2:12" ht="33.75">
      <c r="B503" s="3">
        <v>83101500</v>
      </c>
      <c r="C503" s="3" t="s">
        <v>724</v>
      </c>
      <c r="D503" s="3" t="s">
        <v>403</v>
      </c>
      <c r="E503" s="3" t="s">
        <v>42</v>
      </c>
      <c r="F503" s="3" t="s">
        <v>58</v>
      </c>
      <c r="G503" s="27" t="s">
        <v>372</v>
      </c>
      <c r="H503" s="69">
        <v>1775697886</v>
      </c>
      <c r="I503" s="69">
        <v>1775697886</v>
      </c>
      <c r="J503" s="3" t="s">
        <v>1152</v>
      </c>
      <c r="K503" s="3" t="s">
        <v>35</v>
      </c>
      <c r="L503" s="3" t="s">
        <v>1228</v>
      </c>
    </row>
    <row r="504" spans="2:12" ht="33.75">
      <c r="B504" s="3">
        <v>83101500</v>
      </c>
      <c r="C504" s="3" t="s">
        <v>725</v>
      </c>
      <c r="D504" s="3" t="s">
        <v>403</v>
      </c>
      <c r="E504" s="3" t="s">
        <v>39</v>
      </c>
      <c r="F504" s="3" t="s">
        <v>58</v>
      </c>
      <c r="G504" s="27" t="s">
        <v>372</v>
      </c>
      <c r="H504" s="69">
        <v>6521832870</v>
      </c>
      <c r="I504" s="69">
        <v>6521832870</v>
      </c>
      <c r="J504" s="3" t="s">
        <v>1152</v>
      </c>
      <c r="K504" s="3" t="s">
        <v>35</v>
      </c>
      <c r="L504" s="3" t="s">
        <v>1228</v>
      </c>
    </row>
    <row r="505" spans="2:12" ht="33.75">
      <c r="B505" s="3">
        <v>83101500</v>
      </c>
      <c r="C505" s="3" t="s">
        <v>726</v>
      </c>
      <c r="D505" s="3" t="s">
        <v>403</v>
      </c>
      <c r="E505" s="3" t="s">
        <v>57</v>
      </c>
      <c r="F505" s="3" t="s">
        <v>58</v>
      </c>
      <c r="G505" s="27" t="s">
        <v>372</v>
      </c>
      <c r="H505" s="69">
        <v>1161607174</v>
      </c>
      <c r="I505" s="69">
        <v>1161607174</v>
      </c>
      <c r="J505" s="3" t="s">
        <v>1152</v>
      </c>
      <c r="K505" s="3" t="s">
        <v>35</v>
      </c>
      <c r="L505" s="3" t="s">
        <v>1228</v>
      </c>
    </row>
    <row r="506" spans="2:12" ht="33.75">
      <c r="B506" s="3">
        <v>83101500</v>
      </c>
      <c r="C506" s="3" t="s">
        <v>727</v>
      </c>
      <c r="D506" s="3" t="s">
        <v>403</v>
      </c>
      <c r="E506" s="3" t="s">
        <v>57</v>
      </c>
      <c r="F506" s="3" t="s">
        <v>58</v>
      </c>
      <c r="G506" s="27" t="s">
        <v>372</v>
      </c>
      <c r="H506" s="69">
        <v>1343275061</v>
      </c>
      <c r="I506" s="69">
        <v>1343275061</v>
      </c>
      <c r="J506" s="3" t="s">
        <v>1152</v>
      </c>
      <c r="K506" s="3" t="s">
        <v>35</v>
      </c>
      <c r="L506" s="3" t="s">
        <v>1228</v>
      </c>
    </row>
    <row r="507" spans="2:12" ht="33.75">
      <c r="B507" s="3">
        <v>83101500</v>
      </c>
      <c r="C507" s="3" t="s">
        <v>728</v>
      </c>
      <c r="D507" s="3" t="s">
        <v>403</v>
      </c>
      <c r="E507" s="3" t="s">
        <v>61</v>
      </c>
      <c r="F507" s="3" t="s">
        <v>58</v>
      </c>
      <c r="G507" s="27" t="s">
        <v>372</v>
      </c>
      <c r="H507" s="69">
        <v>877500000</v>
      </c>
      <c r="I507" s="69">
        <v>877500000</v>
      </c>
      <c r="J507" s="3" t="s">
        <v>1152</v>
      </c>
      <c r="K507" s="3" t="s">
        <v>35</v>
      </c>
      <c r="L507" s="3" t="s">
        <v>1228</v>
      </c>
    </row>
    <row r="508" spans="2:12" ht="33.75">
      <c r="B508" s="3">
        <v>83101500</v>
      </c>
      <c r="C508" s="3" t="s">
        <v>729</v>
      </c>
      <c r="D508" s="3" t="s">
        <v>403</v>
      </c>
      <c r="E508" s="3" t="s">
        <v>48</v>
      </c>
      <c r="F508" s="3" t="s">
        <v>58</v>
      </c>
      <c r="G508" s="27" t="s">
        <v>372</v>
      </c>
      <c r="H508" s="69">
        <v>8000000000</v>
      </c>
      <c r="I508" s="69">
        <v>8000000000</v>
      </c>
      <c r="J508" s="3" t="s">
        <v>1152</v>
      </c>
      <c r="K508" s="3" t="s">
        <v>35</v>
      </c>
      <c r="L508" s="3" t="s">
        <v>1228</v>
      </c>
    </row>
    <row r="509" spans="2:12" ht="33.75">
      <c r="B509" s="3">
        <v>83101500</v>
      </c>
      <c r="C509" s="3" t="s">
        <v>730</v>
      </c>
      <c r="D509" s="3" t="s">
        <v>403</v>
      </c>
      <c r="E509" s="3" t="s">
        <v>61</v>
      </c>
      <c r="F509" s="3" t="s">
        <v>58</v>
      </c>
      <c r="G509" s="27" t="s">
        <v>372</v>
      </c>
      <c r="H509" s="69">
        <v>472500000</v>
      </c>
      <c r="I509" s="69">
        <v>472500000</v>
      </c>
      <c r="J509" s="3" t="s">
        <v>1152</v>
      </c>
      <c r="K509" s="3" t="s">
        <v>35</v>
      </c>
      <c r="L509" s="3" t="s">
        <v>1228</v>
      </c>
    </row>
    <row r="510" spans="2:12" ht="33.75">
      <c r="B510" s="3">
        <v>83101500</v>
      </c>
      <c r="C510" s="3" t="s">
        <v>731</v>
      </c>
      <c r="D510" s="3" t="s">
        <v>403</v>
      </c>
      <c r="E510" s="3" t="s">
        <v>42</v>
      </c>
      <c r="F510" s="3" t="s">
        <v>58</v>
      </c>
      <c r="G510" s="27" t="s">
        <v>372</v>
      </c>
      <c r="H510" s="69">
        <v>4016925000</v>
      </c>
      <c r="I510" s="69">
        <v>4016925000</v>
      </c>
      <c r="J510" s="3" t="s">
        <v>1152</v>
      </c>
      <c r="K510" s="3" t="s">
        <v>35</v>
      </c>
      <c r="L510" s="3" t="s">
        <v>1228</v>
      </c>
    </row>
    <row r="511" spans="2:12" ht="33.75">
      <c r="B511" s="3">
        <v>83101500</v>
      </c>
      <c r="C511" s="3" t="s">
        <v>732</v>
      </c>
      <c r="D511" s="3" t="s">
        <v>403</v>
      </c>
      <c r="E511" s="3" t="s">
        <v>1121</v>
      </c>
      <c r="F511" s="3" t="s">
        <v>58</v>
      </c>
      <c r="G511" s="27" t="s">
        <v>372</v>
      </c>
      <c r="H511" s="69">
        <v>4779429027</v>
      </c>
      <c r="I511" s="69">
        <v>4779429027</v>
      </c>
      <c r="J511" s="3" t="s">
        <v>1152</v>
      </c>
      <c r="K511" s="3" t="s">
        <v>35</v>
      </c>
      <c r="L511" s="3" t="s">
        <v>1228</v>
      </c>
    </row>
    <row r="512" spans="2:12" ht="33.75">
      <c r="B512" s="3">
        <v>83101500</v>
      </c>
      <c r="C512" s="3" t="s">
        <v>733</v>
      </c>
      <c r="D512" s="3" t="s">
        <v>403</v>
      </c>
      <c r="E512" s="3" t="s">
        <v>1122</v>
      </c>
      <c r="F512" s="3" t="s">
        <v>58</v>
      </c>
      <c r="G512" s="27" t="s">
        <v>372</v>
      </c>
      <c r="H512" s="69">
        <v>1524530181</v>
      </c>
      <c r="I512" s="69">
        <v>1524530181</v>
      </c>
      <c r="J512" s="3" t="s">
        <v>1152</v>
      </c>
      <c r="K512" s="3" t="s">
        <v>35</v>
      </c>
      <c r="L512" s="3" t="s">
        <v>1228</v>
      </c>
    </row>
    <row r="513" spans="2:12" ht="33.75">
      <c r="B513" s="3">
        <v>83101500</v>
      </c>
      <c r="C513" s="3" t="s">
        <v>734</v>
      </c>
      <c r="D513" s="3" t="s">
        <v>403</v>
      </c>
      <c r="E513" s="3" t="s">
        <v>1123</v>
      </c>
      <c r="F513" s="3" t="s">
        <v>58</v>
      </c>
      <c r="G513" s="27" t="s">
        <v>372</v>
      </c>
      <c r="H513" s="69">
        <v>488169795</v>
      </c>
      <c r="I513" s="69">
        <v>488169795</v>
      </c>
      <c r="J513" s="3" t="s">
        <v>1152</v>
      </c>
      <c r="K513" s="3" t="s">
        <v>35</v>
      </c>
      <c r="L513" s="3" t="s">
        <v>1228</v>
      </c>
    </row>
    <row r="514" spans="2:12" ht="33.75">
      <c r="B514" s="3">
        <v>83101500</v>
      </c>
      <c r="C514" s="3" t="s">
        <v>735</v>
      </c>
      <c r="D514" s="3" t="s">
        <v>403</v>
      </c>
      <c r="E514" s="3" t="s">
        <v>1121</v>
      </c>
      <c r="F514" s="3" t="s">
        <v>58</v>
      </c>
      <c r="G514" s="27" t="s">
        <v>372</v>
      </c>
      <c r="H514" s="69">
        <v>3000000000</v>
      </c>
      <c r="I514" s="69">
        <v>3000000000</v>
      </c>
      <c r="J514" s="3" t="s">
        <v>1152</v>
      </c>
      <c r="K514" s="3" t="s">
        <v>35</v>
      </c>
      <c r="L514" s="3" t="s">
        <v>1228</v>
      </c>
    </row>
    <row r="515" spans="2:12" ht="33.75">
      <c r="B515" s="3">
        <v>83101500</v>
      </c>
      <c r="C515" s="3" t="s">
        <v>736</v>
      </c>
      <c r="D515" s="3" t="s">
        <v>403</v>
      </c>
      <c r="E515" s="3" t="s">
        <v>1121</v>
      </c>
      <c r="F515" s="3" t="s">
        <v>58</v>
      </c>
      <c r="G515" s="27" t="s">
        <v>372</v>
      </c>
      <c r="H515" s="69">
        <v>1672347785</v>
      </c>
      <c r="I515" s="69">
        <v>1672347785</v>
      </c>
      <c r="J515" s="3" t="s">
        <v>1152</v>
      </c>
      <c r="K515" s="3" t="s">
        <v>35</v>
      </c>
      <c r="L515" s="3" t="s">
        <v>1228</v>
      </c>
    </row>
    <row r="516" spans="2:12" ht="33.75">
      <c r="B516" s="3">
        <v>83101500</v>
      </c>
      <c r="C516" s="3" t="s">
        <v>737</v>
      </c>
      <c r="D516" s="3" t="s">
        <v>403</v>
      </c>
      <c r="E516" s="3" t="s">
        <v>151</v>
      </c>
      <c r="F516" s="3" t="s">
        <v>58</v>
      </c>
      <c r="G516" s="27" t="s">
        <v>372</v>
      </c>
      <c r="H516" s="69">
        <v>4100000000</v>
      </c>
      <c r="I516" s="69">
        <v>4100000000</v>
      </c>
      <c r="J516" s="3" t="s">
        <v>1152</v>
      </c>
      <c r="K516" s="3" t="s">
        <v>35</v>
      </c>
      <c r="L516" s="3" t="s">
        <v>1228</v>
      </c>
    </row>
    <row r="517" spans="2:12" ht="33.75">
      <c r="B517" s="3">
        <v>83101500</v>
      </c>
      <c r="C517" s="3" t="s">
        <v>738</v>
      </c>
      <c r="D517" s="3" t="s">
        <v>403</v>
      </c>
      <c r="E517" s="3" t="s">
        <v>1121</v>
      </c>
      <c r="F517" s="3" t="s">
        <v>58</v>
      </c>
      <c r="G517" s="27" t="s">
        <v>372</v>
      </c>
      <c r="H517" s="69">
        <v>1215000000</v>
      </c>
      <c r="I517" s="69">
        <v>1215000000</v>
      </c>
      <c r="J517" s="3" t="s">
        <v>1152</v>
      </c>
      <c r="K517" s="3" t="s">
        <v>35</v>
      </c>
      <c r="L517" s="3" t="s">
        <v>1228</v>
      </c>
    </row>
    <row r="518" spans="2:12" ht="33.75">
      <c r="B518" s="3">
        <v>83101500</v>
      </c>
      <c r="C518" s="3" t="s">
        <v>739</v>
      </c>
      <c r="D518" s="3" t="s">
        <v>403</v>
      </c>
      <c r="E518" s="3" t="s">
        <v>1124</v>
      </c>
      <c r="F518" s="3" t="s">
        <v>58</v>
      </c>
      <c r="G518" s="27" t="s">
        <v>1229</v>
      </c>
      <c r="H518" s="69">
        <v>6280372585</v>
      </c>
      <c r="I518" s="69">
        <v>6280372585</v>
      </c>
      <c r="J518" s="3" t="s">
        <v>1152</v>
      </c>
      <c r="K518" s="3" t="s">
        <v>35</v>
      </c>
      <c r="L518" s="3" t="s">
        <v>1228</v>
      </c>
    </row>
    <row r="519" spans="2:12" ht="33.75">
      <c r="B519" s="3">
        <v>78111800</v>
      </c>
      <c r="C519" s="3" t="s">
        <v>740</v>
      </c>
      <c r="D519" s="3" t="s">
        <v>403</v>
      </c>
      <c r="E519" s="3" t="s">
        <v>174</v>
      </c>
      <c r="F519" s="5" t="s">
        <v>33</v>
      </c>
      <c r="G519" s="27" t="s">
        <v>1230</v>
      </c>
      <c r="H519" s="69">
        <v>100000000</v>
      </c>
      <c r="I519" s="69">
        <v>100000000</v>
      </c>
      <c r="J519" s="3" t="s">
        <v>1152</v>
      </c>
      <c r="K519" s="3" t="s">
        <v>35</v>
      </c>
      <c r="L519" s="3" t="s">
        <v>1228</v>
      </c>
    </row>
    <row r="520" spans="2:12" ht="33.75">
      <c r="B520" s="3">
        <v>83101500</v>
      </c>
      <c r="C520" s="3" t="s">
        <v>741</v>
      </c>
      <c r="D520" s="3" t="s">
        <v>403</v>
      </c>
      <c r="E520" s="3" t="s">
        <v>61</v>
      </c>
      <c r="F520" s="5" t="s">
        <v>33</v>
      </c>
      <c r="G520" s="27" t="s">
        <v>1230</v>
      </c>
      <c r="H520" s="69">
        <v>500000000</v>
      </c>
      <c r="I520" s="69">
        <v>500000000</v>
      </c>
      <c r="J520" s="3" t="s">
        <v>1152</v>
      </c>
      <c r="K520" s="3" t="s">
        <v>35</v>
      </c>
      <c r="L520" s="3" t="s">
        <v>1228</v>
      </c>
    </row>
    <row r="521" spans="2:12" ht="33.75">
      <c r="B521" s="3">
        <v>83101500</v>
      </c>
      <c r="C521" s="3" t="s">
        <v>742</v>
      </c>
      <c r="D521" s="3" t="s">
        <v>403</v>
      </c>
      <c r="E521" s="3" t="s">
        <v>61</v>
      </c>
      <c r="F521" s="5" t="s">
        <v>33</v>
      </c>
      <c r="G521" s="27" t="s">
        <v>1231</v>
      </c>
      <c r="H521" s="69">
        <v>600000000</v>
      </c>
      <c r="I521" s="69">
        <v>600000000</v>
      </c>
      <c r="J521" s="3" t="s">
        <v>1152</v>
      </c>
      <c r="K521" s="3" t="s">
        <v>35</v>
      </c>
      <c r="L521" s="3" t="s">
        <v>1228</v>
      </c>
    </row>
    <row r="522" spans="2:12" ht="33.75">
      <c r="B522" s="3">
        <v>83101500</v>
      </c>
      <c r="C522" s="3" t="s">
        <v>743</v>
      </c>
      <c r="D522" s="3" t="s">
        <v>403</v>
      </c>
      <c r="E522" s="3" t="s">
        <v>57</v>
      </c>
      <c r="F522" s="3" t="s">
        <v>58</v>
      </c>
      <c r="G522" s="27" t="s">
        <v>1231</v>
      </c>
      <c r="H522" s="69">
        <v>1300000000</v>
      </c>
      <c r="I522" s="69">
        <v>1300000000</v>
      </c>
      <c r="J522" s="3" t="s">
        <v>1152</v>
      </c>
      <c r="K522" s="3" t="s">
        <v>35</v>
      </c>
      <c r="L522" s="3" t="s">
        <v>1228</v>
      </c>
    </row>
    <row r="523" spans="2:12" ht="33.75">
      <c r="B523" s="3">
        <v>83101500</v>
      </c>
      <c r="C523" s="3" t="s">
        <v>744</v>
      </c>
      <c r="D523" s="3" t="s">
        <v>403</v>
      </c>
      <c r="E523" s="3" t="s">
        <v>57</v>
      </c>
      <c r="F523" s="3" t="s">
        <v>58</v>
      </c>
      <c r="G523" s="27" t="s">
        <v>1230</v>
      </c>
      <c r="H523" s="69">
        <v>900000000</v>
      </c>
      <c r="I523" s="69">
        <v>900000000</v>
      </c>
      <c r="J523" s="3" t="s">
        <v>1152</v>
      </c>
      <c r="K523" s="3" t="s">
        <v>35</v>
      </c>
      <c r="L523" s="3" t="s">
        <v>1228</v>
      </c>
    </row>
    <row r="524" spans="2:12" ht="56.25">
      <c r="B524" s="3">
        <v>83101500</v>
      </c>
      <c r="C524" s="3" t="s">
        <v>745</v>
      </c>
      <c r="D524" s="3" t="s">
        <v>403</v>
      </c>
      <c r="E524" s="3" t="s">
        <v>57</v>
      </c>
      <c r="F524" s="3" t="s">
        <v>58</v>
      </c>
      <c r="G524" s="27" t="s">
        <v>1232</v>
      </c>
      <c r="H524" s="69">
        <v>840000000</v>
      </c>
      <c r="I524" s="69">
        <v>840000000</v>
      </c>
      <c r="J524" s="3" t="s">
        <v>1152</v>
      </c>
      <c r="K524" s="3" t="s">
        <v>35</v>
      </c>
      <c r="L524" s="3" t="s">
        <v>1228</v>
      </c>
    </row>
    <row r="525" spans="2:12" ht="56.25">
      <c r="B525" s="3">
        <v>81101500</v>
      </c>
      <c r="C525" s="3" t="s">
        <v>746</v>
      </c>
      <c r="D525" s="3" t="s">
        <v>403</v>
      </c>
      <c r="E525" s="3" t="s">
        <v>61</v>
      </c>
      <c r="F525" s="16" t="s">
        <v>149</v>
      </c>
      <c r="G525" s="27" t="s">
        <v>1232</v>
      </c>
      <c r="H525" s="69">
        <v>480094413</v>
      </c>
      <c r="I525" s="69">
        <v>480094413</v>
      </c>
      <c r="J525" s="3" t="s">
        <v>1152</v>
      </c>
      <c r="K525" s="3" t="s">
        <v>35</v>
      </c>
      <c r="L525" s="3" t="s">
        <v>1228</v>
      </c>
    </row>
    <row r="526" spans="2:12" ht="33.75">
      <c r="B526" s="3">
        <v>76122000</v>
      </c>
      <c r="C526" s="3" t="s">
        <v>747</v>
      </c>
      <c r="D526" s="3" t="s">
        <v>403</v>
      </c>
      <c r="E526" s="3" t="s">
        <v>32</v>
      </c>
      <c r="F526" s="16" t="s">
        <v>149</v>
      </c>
      <c r="G526" s="27" t="s">
        <v>1230</v>
      </c>
      <c r="H526" s="69">
        <v>500000000</v>
      </c>
      <c r="I526" s="69">
        <v>500000000</v>
      </c>
      <c r="J526" s="3" t="s">
        <v>1152</v>
      </c>
      <c r="K526" s="3" t="s">
        <v>35</v>
      </c>
      <c r="L526" s="3" t="s">
        <v>1228</v>
      </c>
    </row>
    <row r="527" spans="2:12" ht="33.75">
      <c r="B527" s="3">
        <v>83101800</v>
      </c>
      <c r="C527" s="3" t="s">
        <v>373</v>
      </c>
      <c r="D527" s="3" t="s">
        <v>403</v>
      </c>
      <c r="E527" s="3" t="s">
        <v>42</v>
      </c>
      <c r="F527" s="3" t="s">
        <v>1081</v>
      </c>
      <c r="G527" s="27" t="s">
        <v>1231</v>
      </c>
      <c r="H527" s="69">
        <v>1717691000</v>
      </c>
      <c r="I527" s="69">
        <v>1717691000</v>
      </c>
      <c r="J527" s="3" t="s">
        <v>1152</v>
      </c>
      <c r="K527" s="3" t="s">
        <v>35</v>
      </c>
      <c r="L527" s="3" t="s">
        <v>1228</v>
      </c>
    </row>
    <row r="528" spans="2:12" ht="33.75">
      <c r="B528" s="3">
        <v>83101800</v>
      </c>
      <c r="C528" s="3" t="s">
        <v>376</v>
      </c>
      <c r="D528" s="3" t="s">
        <v>403</v>
      </c>
      <c r="E528" s="3" t="s">
        <v>53</v>
      </c>
      <c r="F528" s="3" t="s">
        <v>1081</v>
      </c>
      <c r="G528" s="27" t="s">
        <v>1231</v>
      </c>
      <c r="H528" s="69">
        <v>500000000</v>
      </c>
      <c r="I528" s="69">
        <v>500000000</v>
      </c>
      <c r="J528" s="3" t="s">
        <v>1152</v>
      </c>
      <c r="K528" s="3" t="s">
        <v>35</v>
      </c>
      <c r="L528" s="3" t="s">
        <v>1228</v>
      </c>
    </row>
    <row r="529" spans="2:12" ht="33.75">
      <c r="B529" s="3">
        <v>83101600</v>
      </c>
      <c r="C529" s="3" t="s">
        <v>748</v>
      </c>
      <c r="D529" s="3" t="s">
        <v>403</v>
      </c>
      <c r="E529" s="3" t="s">
        <v>57</v>
      </c>
      <c r="F529" s="3" t="s">
        <v>1081</v>
      </c>
      <c r="G529" s="27" t="s">
        <v>1231</v>
      </c>
      <c r="H529" s="69">
        <v>500000000</v>
      </c>
      <c r="I529" s="69">
        <v>500000000</v>
      </c>
      <c r="J529" s="3" t="s">
        <v>1152</v>
      </c>
      <c r="K529" s="3" t="s">
        <v>35</v>
      </c>
      <c r="L529" s="3" t="s">
        <v>1228</v>
      </c>
    </row>
    <row r="530" spans="2:12" ht="33.75">
      <c r="B530" s="3">
        <v>90121502</v>
      </c>
      <c r="C530" s="3" t="s">
        <v>368</v>
      </c>
      <c r="D530" s="3" t="s">
        <v>403</v>
      </c>
      <c r="E530" s="3" t="s">
        <v>39</v>
      </c>
      <c r="F530" s="5" t="s">
        <v>33</v>
      </c>
      <c r="G530" s="27" t="s">
        <v>369</v>
      </c>
      <c r="H530" s="69">
        <v>50000000</v>
      </c>
      <c r="I530" s="69">
        <v>50000000</v>
      </c>
      <c r="J530" s="3" t="s">
        <v>1152</v>
      </c>
      <c r="K530" s="3" t="s">
        <v>35</v>
      </c>
      <c r="L530" s="3" t="s">
        <v>1228</v>
      </c>
    </row>
    <row r="531" spans="2:12" ht="22.5">
      <c r="B531" s="3" t="s">
        <v>1321</v>
      </c>
      <c r="C531" s="3" t="s">
        <v>388</v>
      </c>
      <c r="D531" s="3" t="s">
        <v>55</v>
      </c>
      <c r="E531" s="3" t="s">
        <v>1125</v>
      </c>
      <c r="F531" s="5" t="s">
        <v>49</v>
      </c>
      <c r="G531" s="27" t="s">
        <v>64</v>
      </c>
      <c r="H531" s="69">
        <v>214579565</v>
      </c>
      <c r="I531" s="69">
        <v>40000000</v>
      </c>
      <c r="J531" s="3" t="s">
        <v>1150</v>
      </c>
      <c r="K531" s="3" t="s">
        <v>35</v>
      </c>
      <c r="L531" s="3" t="s">
        <v>1233</v>
      </c>
    </row>
    <row r="532" spans="2:12" ht="22.5">
      <c r="B532" s="3" t="s">
        <v>1321</v>
      </c>
      <c r="C532" s="3" t="s">
        <v>388</v>
      </c>
      <c r="D532" s="3" t="s">
        <v>55</v>
      </c>
      <c r="E532" s="3" t="s">
        <v>1125</v>
      </c>
      <c r="F532" s="5" t="s">
        <v>49</v>
      </c>
      <c r="G532" s="27" t="s">
        <v>64</v>
      </c>
      <c r="H532" s="69">
        <v>214579565</v>
      </c>
      <c r="I532" s="69">
        <v>63370000</v>
      </c>
      <c r="J532" s="3" t="s">
        <v>1150</v>
      </c>
      <c r="K532" s="3" t="s">
        <v>35</v>
      </c>
      <c r="L532" s="3" t="s">
        <v>1233</v>
      </c>
    </row>
    <row r="533" spans="2:12" ht="22.5">
      <c r="B533" s="3" t="s">
        <v>1321</v>
      </c>
      <c r="C533" s="3" t="s">
        <v>749</v>
      </c>
      <c r="D533" s="3" t="s">
        <v>55</v>
      </c>
      <c r="E533" s="3" t="s">
        <v>1125</v>
      </c>
      <c r="F533" s="5" t="s">
        <v>49</v>
      </c>
      <c r="G533" s="27" t="s">
        <v>64</v>
      </c>
      <c r="H533" s="69">
        <v>62969028</v>
      </c>
      <c r="I533" s="69">
        <v>40000000</v>
      </c>
      <c r="J533" s="3" t="s">
        <v>1150</v>
      </c>
      <c r="K533" s="3" t="s">
        <v>35</v>
      </c>
      <c r="L533" s="3" t="s">
        <v>1233</v>
      </c>
    </row>
    <row r="534" spans="2:12" ht="22.5">
      <c r="B534" s="3">
        <v>78111500</v>
      </c>
      <c r="C534" s="3" t="s">
        <v>750</v>
      </c>
      <c r="D534" s="3" t="s">
        <v>55</v>
      </c>
      <c r="E534" s="3" t="s">
        <v>39</v>
      </c>
      <c r="F534" s="3" t="s">
        <v>1064</v>
      </c>
      <c r="G534" s="27" t="s">
        <v>64</v>
      </c>
      <c r="H534" s="69">
        <v>209071440</v>
      </c>
      <c r="I534" s="69">
        <v>40000000</v>
      </c>
      <c r="J534" s="3" t="s">
        <v>1150</v>
      </c>
      <c r="K534" s="3" t="s">
        <v>35</v>
      </c>
      <c r="L534" s="3" t="s">
        <v>1233</v>
      </c>
    </row>
    <row r="535" spans="2:12" ht="33.75">
      <c r="B535" s="3" t="s">
        <v>389</v>
      </c>
      <c r="C535" s="3" t="s">
        <v>390</v>
      </c>
      <c r="D535" s="3" t="s">
        <v>55</v>
      </c>
      <c r="E535" s="3" t="s">
        <v>56</v>
      </c>
      <c r="F535" s="3" t="s">
        <v>1064</v>
      </c>
      <c r="G535" s="27" t="s">
        <v>64</v>
      </c>
      <c r="H535" s="69">
        <f>5000000*12</f>
        <v>60000000</v>
      </c>
      <c r="I535" s="69">
        <v>100000000</v>
      </c>
      <c r="J535" s="3" t="s">
        <v>1150</v>
      </c>
      <c r="K535" s="3" t="s">
        <v>35</v>
      </c>
      <c r="L535" s="3" t="s">
        <v>1233</v>
      </c>
    </row>
    <row r="536" spans="2:12" ht="11.25">
      <c r="B536" s="3">
        <v>78181800</v>
      </c>
      <c r="C536" s="3" t="s">
        <v>751</v>
      </c>
      <c r="D536" s="3" t="s">
        <v>55</v>
      </c>
      <c r="E536" s="3" t="s">
        <v>39</v>
      </c>
      <c r="F536" s="3" t="s">
        <v>58</v>
      </c>
      <c r="G536" s="27" t="s">
        <v>64</v>
      </c>
      <c r="H536" s="69">
        <v>1475348317</v>
      </c>
      <c r="I536" s="69">
        <v>28000000</v>
      </c>
      <c r="J536" s="3" t="s">
        <v>1150</v>
      </c>
      <c r="K536" s="3" t="s">
        <v>35</v>
      </c>
      <c r="L536" s="3" t="s">
        <v>1233</v>
      </c>
    </row>
    <row r="537" spans="2:12" ht="56.25">
      <c r="B537" s="3">
        <v>15101504</v>
      </c>
      <c r="C537" s="3" t="s">
        <v>752</v>
      </c>
      <c r="D537" s="3" t="s">
        <v>55</v>
      </c>
      <c r="E537" s="3" t="s">
        <v>39</v>
      </c>
      <c r="F537" s="5" t="s">
        <v>49</v>
      </c>
      <c r="G537" s="27" t="s">
        <v>64</v>
      </c>
      <c r="H537" s="69">
        <v>222750000</v>
      </c>
      <c r="I537" s="69">
        <v>100000000</v>
      </c>
      <c r="J537" s="3" t="s">
        <v>154</v>
      </c>
      <c r="K537" s="3" t="s">
        <v>35</v>
      </c>
      <c r="L537" s="3" t="s">
        <v>1233</v>
      </c>
    </row>
    <row r="538" spans="2:12" ht="11.25">
      <c r="B538" s="3">
        <v>80101602</v>
      </c>
      <c r="C538" s="3" t="s">
        <v>753</v>
      </c>
      <c r="D538" s="3" t="s">
        <v>41</v>
      </c>
      <c r="E538" s="3" t="s">
        <v>45</v>
      </c>
      <c r="F538" s="5" t="s">
        <v>33</v>
      </c>
      <c r="G538" s="27" t="s">
        <v>64</v>
      </c>
      <c r="H538" s="69">
        <v>100000000</v>
      </c>
      <c r="I538" s="69">
        <v>950000000</v>
      </c>
      <c r="J538" s="3" t="s">
        <v>1150</v>
      </c>
      <c r="K538" s="3" t="s">
        <v>35</v>
      </c>
      <c r="L538" s="3" t="s">
        <v>1233</v>
      </c>
    </row>
    <row r="539" spans="2:12" ht="67.5">
      <c r="B539" s="3">
        <v>86131504</v>
      </c>
      <c r="C539" s="3" t="s">
        <v>387</v>
      </c>
      <c r="D539" s="3" t="s">
        <v>1095</v>
      </c>
      <c r="E539" s="3" t="s">
        <v>48</v>
      </c>
      <c r="F539" s="5" t="s">
        <v>49</v>
      </c>
      <c r="G539" s="27" t="s">
        <v>1234</v>
      </c>
      <c r="H539" s="69">
        <v>500000000</v>
      </c>
      <c r="I539" s="69">
        <v>100000000</v>
      </c>
      <c r="J539" s="3" t="s">
        <v>35</v>
      </c>
      <c r="K539" s="3" t="s">
        <v>35</v>
      </c>
      <c r="L539" s="3" t="s">
        <v>1235</v>
      </c>
    </row>
    <row r="540" spans="2:12" ht="78.75">
      <c r="B540" s="3">
        <v>80141600</v>
      </c>
      <c r="C540" s="3" t="s">
        <v>754</v>
      </c>
      <c r="D540" s="3" t="s">
        <v>1095</v>
      </c>
      <c r="E540" s="3" t="s">
        <v>1126</v>
      </c>
      <c r="F540" s="3" t="s">
        <v>58</v>
      </c>
      <c r="G540" s="27" t="s">
        <v>1234</v>
      </c>
      <c r="H540" s="69">
        <v>1000000000</v>
      </c>
      <c r="I540" s="69">
        <v>300000000</v>
      </c>
      <c r="J540" s="3" t="s">
        <v>35</v>
      </c>
      <c r="K540" s="3" t="s">
        <v>35</v>
      </c>
      <c r="L540" s="3" t="s">
        <v>1235</v>
      </c>
    </row>
    <row r="541" spans="2:12" ht="78.75">
      <c r="B541" s="3">
        <v>80141600</v>
      </c>
      <c r="C541" s="3" t="s">
        <v>755</v>
      </c>
      <c r="D541" s="3" t="s">
        <v>1095</v>
      </c>
      <c r="E541" s="3" t="s">
        <v>1126</v>
      </c>
      <c r="F541" s="5" t="s">
        <v>49</v>
      </c>
      <c r="G541" s="27" t="s">
        <v>1234</v>
      </c>
      <c r="H541" s="69">
        <v>1000000000</v>
      </c>
      <c r="I541" s="69">
        <v>525000000</v>
      </c>
      <c r="J541" s="3" t="s">
        <v>35</v>
      </c>
      <c r="K541" s="3" t="s">
        <v>35</v>
      </c>
      <c r="L541" s="3" t="s">
        <v>1235</v>
      </c>
    </row>
    <row r="542" spans="2:12" ht="33.75">
      <c r="B542" s="3">
        <v>43232300</v>
      </c>
      <c r="C542" s="3" t="s">
        <v>756</v>
      </c>
      <c r="D542" s="3" t="s">
        <v>31</v>
      </c>
      <c r="E542" s="3" t="s">
        <v>56</v>
      </c>
      <c r="F542" s="5" t="s">
        <v>49</v>
      </c>
      <c r="G542" s="27" t="s">
        <v>76</v>
      </c>
      <c r="H542" s="69">
        <v>1000000000</v>
      </c>
      <c r="I542" s="69">
        <v>500000000</v>
      </c>
      <c r="J542" s="3" t="s">
        <v>35</v>
      </c>
      <c r="K542" s="3" t="s">
        <v>35</v>
      </c>
      <c r="L542" s="3" t="s">
        <v>1236</v>
      </c>
    </row>
    <row r="543" spans="2:12" ht="22.5">
      <c r="B543" s="3" t="s">
        <v>158</v>
      </c>
      <c r="C543" s="3" t="s">
        <v>159</v>
      </c>
      <c r="D543" s="3" t="s">
        <v>36</v>
      </c>
      <c r="E543" s="3" t="s">
        <v>165</v>
      </c>
      <c r="F543" s="5" t="s">
        <v>33</v>
      </c>
      <c r="G543" s="27" t="s">
        <v>76</v>
      </c>
      <c r="H543" s="69">
        <v>2000000000</v>
      </c>
      <c r="I543" s="69">
        <v>787629372</v>
      </c>
      <c r="J543" s="3" t="s">
        <v>35</v>
      </c>
      <c r="K543" s="3" t="s">
        <v>35</v>
      </c>
      <c r="L543" s="3" t="s">
        <v>1236</v>
      </c>
    </row>
    <row r="544" spans="2:12" ht="33.75">
      <c r="B544" s="3">
        <v>92101700</v>
      </c>
      <c r="C544" s="3" t="s">
        <v>757</v>
      </c>
      <c r="D544" s="3" t="s">
        <v>31</v>
      </c>
      <c r="E544" s="3" t="s">
        <v>56</v>
      </c>
      <c r="F544" s="3" t="s">
        <v>1081</v>
      </c>
      <c r="G544" s="27" t="s">
        <v>1150</v>
      </c>
      <c r="H544" s="69">
        <v>40000000</v>
      </c>
      <c r="I544" s="69">
        <v>40000000</v>
      </c>
      <c r="J544" s="3" t="s">
        <v>35</v>
      </c>
      <c r="K544" s="3" t="s">
        <v>35</v>
      </c>
      <c r="L544" s="3" t="s">
        <v>1236</v>
      </c>
    </row>
    <row r="545" spans="2:12" ht="45">
      <c r="B545" s="3">
        <v>92101700</v>
      </c>
      <c r="C545" s="3" t="s">
        <v>758</v>
      </c>
      <c r="D545" s="3" t="s">
        <v>31</v>
      </c>
      <c r="E545" s="3" t="s">
        <v>56</v>
      </c>
      <c r="F545" s="3" t="s">
        <v>1081</v>
      </c>
      <c r="G545" s="27" t="s">
        <v>76</v>
      </c>
      <c r="H545" s="69">
        <v>538228737</v>
      </c>
      <c r="I545" s="69">
        <v>40000000</v>
      </c>
      <c r="J545" s="3" t="s">
        <v>35</v>
      </c>
      <c r="K545" s="3" t="s">
        <v>35</v>
      </c>
      <c r="L545" s="3" t="s">
        <v>1236</v>
      </c>
    </row>
    <row r="546" spans="2:12" ht="33.75">
      <c r="B546" s="3">
        <f>+B545</f>
        <v>92101700</v>
      </c>
      <c r="C546" s="3" t="s">
        <v>759</v>
      </c>
      <c r="D546" s="3" t="s">
        <v>31</v>
      </c>
      <c r="E546" s="3" t="s">
        <v>56</v>
      </c>
      <c r="F546" s="3" t="s">
        <v>1081</v>
      </c>
      <c r="G546" s="27" t="s">
        <v>76</v>
      </c>
      <c r="H546" s="69">
        <v>655000000</v>
      </c>
      <c r="I546" s="69">
        <v>40000000</v>
      </c>
      <c r="J546" s="3" t="s">
        <v>35</v>
      </c>
      <c r="K546" s="3" t="s">
        <v>35</v>
      </c>
      <c r="L546" s="3" t="s">
        <v>1236</v>
      </c>
    </row>
    <row r="547" spans="2:12" ht="22.5">
      <c r="B547" s="3">
        <v>55101500</v>
      </c>
      <c r="C547" s="3" t="s">
        <v>760</v>
      </c>
      <c r="D547" s="3" t="s">
        <v>36</v>
      </c>
      <c r="E547" s="3" t="s">
        <v>165</v>
      </c>
      <c r="F547" s="3" t="s">
        <v>1064</v>
      </c>
      <c r="G547" s="27" t="s">
        <v>80</v>
      </c>
      <c r="H547" s="69">
        <v>3820000</v>
      </c>
      <c r="I547" s="69">
        <v>40000000</v>
      </c>
      <c r="J547" s="3" t="s">
        <v>35</v>
      </c>
      <c r="K547" s="3" t="s">
        <v>35</v>
      </c>
      <c r="L547" s="3" t="s">
        <v>1236</v>
      </c>
    </row>
    <row r="548" spans="2:12" ht="22.5">
      <c r="B548" s="3">
        <v>60105200</v>
      </c>
      <c r="C548" s="3" t="s">
        <v>761</v>
      </c>
      <c r="D548" s="3" t="s">
        <v>41</v>
      </c>
      <c r="E548" s="3" t="s">
        <v>165</v>
      </c>
      <c r="F548" s="3" t="s">
        <v>1064</v>
      </c>
      <c r="G548" s="27" t="s">
        <v>76</v>
      </c>
      <c r="H548" s="69">
        <v>55000000</v>
      </c>
      <c r="I548" s="69">
        <v>40000000</v>
      </c>
      <c r="J548" s="3" t="s">
        <v>35</v>
      </c>
      <c r="K548" s="3" t="s">
        <v>35</v>
      </c>
      <c r="L548" s="3" t="s">
        <v>1236</v>
      </c>
    </row>
    <row r="549" spans="2:12" ht="33.75">
      <c r="B549" s="3" t="s">
        <v>1320</v>
      </c>
      <c r="C549" s="3" t="s">
        <v>762</v>
      </c>
      <c r="D549" s="3" t="s">
        <v>41</v>
      </c>
      <c r="E549" s="3" t="s">
        <v>32</v>
      </c>
      <c r="F549" s="3" t="s">
        <v>1064</v>
      </c>
      <c r="G549" s="27" t="s">
        <v>76</v>
      </c>
      <c r="H549" s="69">
        <v>26000000</v>
      </c>
      <c r="I549" s="69">
        <v>40000000</v>
      </c>
      <c r="J549" s="3" t="s">
        <v>35</v>
      </c>
      <c r="K549" s="3" t="s">
        <v>35</v>
      </c>
      <c r="L549" s="3" t="s">
        <v>1236</v>
      </c>
    </row>
    <row r="550" spans="2:12" ht="22.5">
      <c r="B550" s="3">
        <v>53101900</v>
      </c>
      <c r="C550" s="3" t="s">
        <v>763</v>
      </c>
      <c r="D550" s="3" t="s">
        <v>41</v>
      </c>
      <c r="E550" s="3" t="s">
        <v>32</v>
      </c>
      <c r="F550" s="3" t="s">
        <v>1064</v>
      </c>
      <c r="G550" s="27" t="s">
        <v>76</v>
      </c>
      <c r="H550" s="69">
        <v>37500000</v>
      </c>
      <c r="I550" s="69">
        <v>40000000</v>
      </c>
      <c r="J550" s="3" t="s">
        <v>35</v>
      </c>
      <c r="K550" s="3" t="s">
        <v>35</v>
      </c>
      <c r="L550" s="3" t="s">
        <v>1236</v>
      </c>
    </row>
    <row r="551" spans="2:12" ht="33.75">
      <c r="B551" s="3">
        <v>46151700</v>
      </c>
      <c r="C551" s="3" t="s">
        <v>764</v>
      </c>
      <c r="D551" s="3" t="s">
        <v>31</v>
      </c>
      <c r="E551" s="3" t="s">
        <v>56</v>
      </c>
      <c r="F551" s="3" t="s">
        <v>1064</v>
      </c>
      <c r="G551" s="27" t="s">
        <v>80</v>
      </c>
      <c r="H551" s="69">
        <v>6800000</v>
      </c>
      <c r="I551" s="69">
        <v>40000000</v>
      </c>
      <c r="J551" s="3" t="s">
        <v>35</v>
      </c>
      <c r="K551" s="3" t="s">
        <v>35</v>
      </c>
      <c r="L551" s="3" t="s">
        <v>1236</v>
      </c>
    </row>
    <row r="552" spans="2:12" ht="22.5">
      <c r="B552" s="3">
        <v>81112200</v>
      </c>
      <c r="C552" s="3" t="s">
        <v>765</v>
      </c>
      <c r="D552" s="3" t="s">
        <v>31</v>
      </c>
      <c r="E552" s="3" t="s">
        <v>99</v>
      </c>
      <c r="F552" s="5" t="s">
        <v>49</v>
      </c>
      <c r="G552" s="27" t="s">
        <v>80</v>
      </c>
      <c r="H552" s="69">
        <v>80000000</v>
      </c>
      <c r="I552" s="69">
        <v>40000000</v>
      </c>
      <c r="J552" s="3" t="s">
        <v>35</v>
      </c>
      <c r="K552" s="3" t="s">
        <v>35</v>
      </c>
      <c r="L552" s="3" t="s">
        <v>1236</v>
      </c>
    </row>
    <row r="553" spans="2:12" ht="22.5">
      <c r="B553" s="3">
        <v>81112200</v>
      </c>
      <c r="C553" s="3" t="s">
        <v>160</v>
      </c>
      <c r="D553" s="3" t="s">
        <v>36</v>
      </c>
      <c r="E553" s="3" t="s">
        <v>99</v>
      </c>
      <c r="F553" s="3" t="s">
        <v>1064</v>
      </c>
      <c r="G553" s="27" t="s">
        <v>80</v>
      </c>
      <c r="H553" s="69">
        <v>3000000</v>
      </c>
      <c r="I553" s="69">
        <v>40000000</v>
      </c>
      <c r="J553" s="3" t="s">
        <v>35</v>
      </c>
      <c r="K553" s="3" t="s">
        <v>35</v>
      </c>
      <c r="L553" s="3" t="s">
        <v>1236</v>
      </c>
    </row>
    <row r="554" spans="2:12" ht="22.5">
      <c r="B554" s="3">
        <v>15101500</v>
      </c>
      <c r="C554" s="3" t="s">
        <v>766</v>
      </c>
      <c r="D554" s="3" t="s">
        <v>36</v>
      </c>
      <c r="E554" s="3" t="s">
        <v>45</v>
      </c>
      <c r="F554" s="5" t="s">
        <v>33</v>
      </c>
      <c r="G554" s="27" t="s">
        <v>76</v>
      </c>
      <c r="H554" s="69">
        <v>600000000</v>
      </c>
      <c r="I554" s="69">
        <v>40000000</v>
      </c>
      <c r="J554" s="3" t="s">
        <v>35</v>
      </c>
      <c r="K554" s="3" t="s">
        <v>35</v>
      </c>
      <c r="L554" s="3" t="s">
        <v>1236</v>
      </c>
    </row>
    <row r="555" spans="2:12" ht="22.5">
      <c r="B555" s="3">
        <v>90101800</v>
      </c>
      <c r="C555" s="3" t="s">
        <v>161</v>
      </c>
      <c r="D555" s="3" t="s">
        <v>31</v>
      </c>
      <c r="E555" s="3" t="s">
        <v>162</v>
      </c>
      <c r="F555" s="5" t="s">
        <v>49</v>
      </c>
      <c r="G555" s="27" t="s">
        <v>1207</v>
      </c>
      <c r="H555" s="69">
        <v>18700000</v>
      </c>
      <c r="I555" s="69">
        <v>40000000</v>
      </c>
      <c r="J555" s="3" t="s">
        <v>35</v>
      </c>
      <c r="K555" s="3" t="s">
        <v>35</v>
      </c>
      <c r="L555" s="3" t="s">
        <v>1236</v>
      </c>
    </row>
    <row r="556" spans="2:12" ht="22.5">
      <c r="B556" s="3">
        <v>78111800</v>
      </c>
      <c r="C556" s="3" t="s">
        <v>767</v>
      </c>
      <c r="D556" s="3" t="s">
        <v>31</v>
      </c>
      <c r="E556" s="3" t="s">
        <v>56</v>
      </c>
      <c r="F556" s="5" t="s">
        <v>33</v>
      </c>
      <c r="G556" s="27" t="s">
        <v>76</v>
      </c>
      <c r="H556" s="69">
        <v>320000000</v>
      </c>
      <c r="I556" s="69">
        <v>35000000</v>
      </c>
      <c r="J556" s="3" t="s">
        <v>35</v>
      </c>
      <c r="K556" s="3" t="s">
        <v>35</v>
      </c>
      <c r="L556" s="3" t="s">
        <v>1236</v>
      </c>
    </row>
    <row r="557" spans="2:12" ht="33.75">
      <c r="B557" s="3">
        <v>90101800</v>
      </c>
      <c r="C557" s="3" t="s">
        <v>768</v>
      </c>
      <c r="D557" s="3" t="s">
        <v>31</v>
      </c>
      <c r="E557" s="3" t="s">
        <v>162</v>
      </c>
      <c r="F557" s="5" t="s">
        <v>33</v>
      </c>
      <c r="G557" s="27" t="s">
        <v>1237</v>
      </c>
      <c r="H557" s="69">
        <v>260000000</v>
      </c>
      <c r="I557" s="69">
        <v>35000000</v>
      </c>
      <c r="J557" s="3" t="s">
        <v>35</v>
      </c>
      <c r="K557" s="3" t="s">
        <v>35</v>
      </c>
      <c r="L557" s="3" t="s">
        <v>1236</v>
      </c>
    </row>
    <row r="558" spans="2:12" ht="33.75">
      <c r="B558" s="3">
        <v>92101500</v>
      </c>
      <c r="C558" s="3" t="s">
        <v>769</v>
      </c>
      <c r="D558" s="3" t="s">
        <v>31</v>
      </c>
      <c r="E558" s="3" t="s">
        <v>56</v>
      </c>
      <c r="F558" s="3" t="s">
        <v>1081</v>
      </c>
      <c r="G558" s="27" t="s">
        <v>1150</v>
      </c>
      <c r="H558" s="69">
        <v>37133000</v>
      </c>
      <c r="I558" s="69">
        <v>37133000</v>
      </c>
      <c r="J558" s="3" t="s">
        <v>35</v>
      </c>
      <c r="K558" s="3" t="s">
        <v>35</v>
      </c>
      <c r="L558" s="3" t="s">
        <v>1236</v>
      </c>
    </row>
    <row r="559" spans="2:12" ht="22.5">
      <c r="B559" s="3">
        <v>85101700</v>
      </c>
      <c r="C559" s="3" t="s">
        <v>770</v>
      </c>
      <c r="D559" s="3" t="s">
        <v>31</v>
      </c>
      <c r="E559" s="3" t="s">
        <v>56</v>
      </c>
      <c r="F559" s="5" t="s">
        <v>49</v>
      </c>
      <c r="G559" s="27" t="s">
        <v>80</v>
      </c>
      <c r="H559" s="69">
        <v>25000000</v>
      </c>
      <c r="I559" s="69">
        <v>955981000</v>
      </c>
      <c r="J559" s="3" t="s">
        <v>35</v>
      </c>
      <c r="K559" s="3" t="s">
        <v>35</v>
      </c>
      <c r="L559" s="3" t="s">
        <v>1236</v>
      </c>
    </row>
    <row r="560" spans="2:12" ht="22.5">
      <c r="B560" s="3">
        <v>80131500</v>
      </c>
      <c r="C560" s="3" t="s">
        <v>771</v>
      </c>
      <c r="D560" s="3" t="s">
        <v>88</v>
      </c>
      <c r="E560" s="3" t="s">
        <v>1127</v>
      </c>
      <c r="F560" s="5" t="s">
        <v>49</v>
      </c>
      <c r="G560" s="27" t="s">
        <v>76</v>
      </c>
      <c r="H560" s="69">
        <v>90000000</v>
      </c>
      <c r="I560" s="69">
        <v>50000000</v>
      </c>
      <c r="J560" s="3" t="s">
        <v>35</v>
      </c>
      <c r="K560" s="3" t="s">
        <v>35</v>
      </c>
      <c r="L560" s="3" t="s">
        <v>1236</v>
      </c>
    </row>
    <row r="561" spans="2:12" ht="22.5">
      <c r="B561" s="3">
        <v>85121500</v>
      </c>
      <c r="C561" s="3" t="s">
        <v>772</v>
      </c>
      <c r="D561" s="3" t="s">
        <v>31</v>
      </c>
      <c r="E561" s="3" t="s">
        <v>56</v>
      </c>
      <c r="F561" s="5" t="s">
        <v>49</v>
      </c>
      <c r="G561" s="27" t="s">
        <v>80</v>
      </c>
      <c r="H561" s="69">
        <v>41000000</v>
      </c>
      <c r="I561" s="69">
        <v>3000000</v>
      </c>
      <c r="J561" s="3" t="s">
        <v>35</v>
      </c>
      <c r="K561" s="3" t="s">
        <v>35</v>
      </c>
      <c r="L561" s="3" t="s">
        <v>1236</v>
      </c>
    </row>
    <row r="562" spans="2:12" ht="22.5">
      <c r="B562" s="3">
        <v>85121500</v>
      </c>
      <c r="C562" s="3" t="s">
        <v>773</v>
      </c>
      <c r="D562" s="3" t="s">
        <v>31</v>
      </c>
      <c r="E562" s="3" t="s">
        <v>56</v>
      </c>
      <c r="F562" s="5" t="s">
        <v>49</v>
      </c>
      <c r="G562" s="27" t="s">
        <v>80</v>
      </c>
      <c r="H562" s="69">
        <v>16500000</v>
      </c>
      <c r="I562" s="69">
        <v>15000000</v>
      </c>
      <c r="J562" s="3" t="s">
        <v>35</v>
      </c>
      <c r="K562" s="3" t="s">
        <v>35</v>
      </c>
      <c r="L562" s="3" t="s">
        <v>1236</v>
      </c>
    </row>
    <row r="563" spans="2:12" ht="67.5">
      <c r="B563" s="3">
        <v>86131500</v>
      </c>
      <c r="C563" s="3" t="s">
        <v>774</v>
      </c>
      <c r="D563" s="3" t="s">
        <v>73</v>
      </c>
      <c r="E563" s="3" t="s">
        <v>53</v>
      </c>
      <c r="F563" s="3" t="s">
        <v>1081</v>
      </c>
      <c r="G563" s="27" t="s">
        <v>76</v>
      </c>
      <c r="H563" s="69">
        <v>500000000</v>
      </c>
      <c r="I563" s="69">
        <v>3000000</v>
      </c>
      <c r="J563" s="3" t="s">
        <v>35</v>
      </c>
      <c r="K563" s="3" t="s">
        <v>35</v>
      </c>
      <c r="L563" s="3" t="s">
        <v>1236</v>
      </c>
    </row>
    <row r="564" spans="2:12" ht="33.75">
      <c r="B564" s="3">
        <v>85111600</v>
      </c>
      <c r="C564" s="3" t="s">
        <v>775</v>
      </c>
      <c r="D564" s="3" t="s">
        <v>73</v>
      </c>
      <c r="E564" s="3" t="s">
        <v>53</v>
      </c>
      <c r="F564" s="5" t="s">
        <v>33</v>
      </c>
      <c r="G564" s="27" t="s">
        <v>76</v>
      </c>
      <c r="H564" s="69">
        <v>120000000</v>
      </c>
      <c r="I564" s="69">
        <v>35000000</v>
      </c>
      <c r="J564" s="3" t="s">
        <v>35</v>
      </c>
      <c r="K564" s="3" t="s">
        <v>35</v>
      </c>
      <c r="L564" s="3" t="s">
        <v>1236</v>
      </c>
    </row>
    <row r="565" spans="2:12" ht="67.5">
      <c r="B565" s="3">
        <v>94121500</v>
      </c>
      <c r="C565" s="3" t="s">
        <v>776</v>
      </c>
      <c r="D565" s="3" t="s">
        <v>73</v>
      </c>
      <c r="E565" s="3" t="s">
        <v>53</v>
      </c>
      <c r="F565" s="5" t="s">
        <v>33</v>
      </c>
      <c r="G565" s="27" t="s">
        <v>76</v>
      </c>
      <c r="H565" s="69">
        <v>120000000</v>
      </c>
      <c r="I565" s="69">
        <v>170000000</v>
      </c>
      <c r="J565" s="3" t="s">
        <v>35</v>
      </c>
      <c r="K565" s="3" t="s">
        <v>35</v>
      </c>
      <c r="L565" s="3" t="s">
        <v>1236</v>
      </c>
    </row>
    <row r="566" spans="2:12" ht="45">
      <c r="B566" s="3">
        <v>82151700</v>
      </c>
      <c r="C566" s="3" t="s">
        <v>777</v>
      </c>
      <c r="D566" s="3" t="s">
        <v>73</v>
      </c>
      <c r="E566" s="3" t="s">
        <v>53</v>
      </c>
      <c r="F566" s="5" t="s">
        <v>33</v>
      </c>
      <c r="G566" s="27" t="s">
        <v>76</v>
      </c>
      <c r="H566" s="69">
        <v>300000000</v>
      </c>
      <c r="I566" s="69">
        <v>80000000</v>
      </c>
      <c r="J566" s="3" t="s">
        <v>35</v>
      </c>
      <c r="K566" s="3" t="s">
        <v>35</v>
      </c>
      <c r="L566" s="3" t="s">
        <v>1236</v>
      </c>
    </row>
    <row r="567" spans="2:12" ht="22.5">
      <c r="B567" s="3" t="s">
        <v>157</v>
      </c>
      <c r="C567" s="3" t="s">
        <v>778</v>
      </c>
      <c r="D567" s="3" t="s">
        <v>41</v>
      </c>
      <c r="E567" s="3" t="s">
        <v>1128</v>
      </c>
      <c r="F567" s="5" t="s">
        <v>33</v>
      </c>
      <c r="G567" s="27" t="s">
        <v>76</v>
      </c>
      <c r="H567" s="69">
        <v>198129779.99999997</v>
      </c>
      <c r="I567" s="69">
        <v>10000000</v>
      </c>
      <c r="J567" s="3" t="s">
        <v>35</v>
      </c>
      <c r="K567" s="3" t="s">
        <v>35</v>
      </c>
      <c r="L567" s="3" t="s">
        <v>1236</v>
      </c>
    </row>
    <row r="568" spans="2:12" ht="33.75">
      <c r="B568" s="3">
        <v>81101500</v>
      </c>
      <c r="C568" s="3" t="s">
        <v>779</v>
      </c>
      <c r="D568" s="3" t="s">
        <v>41</v>
      </c>
      <c r="E568" s="3" t="s">
        <v>1129</v>
      </c>
      <c r="F568" s="3" t="s">
        <v>1064</v>
      </c>
      <c r="G568" s="27" t="s">
        <v>76</v>
      </c>
      <c r="H568" s="69">
        <f>+H567*10%</f>
        <v>19812977.999999996</v>
      </c>
      <c r="I568" s="69">
        <v>20000000</v>
      </c>
      <c r="J568" s="3" t="s">
        <v>35</v>
      </c>
      <c r="K568" s="3" t="s">
        <v>35</v>
      </c>
      <c r="L568" s="3" t="s">
        <v>1236</v>
      </c>
    </row>
    <row r="569" spans="2:12" ht="22.5">
      <c r="B569" s="3" t="s">
        <v>157</v>
      </c>
      <c r="C569" s="3" t="s">
        <v>780</v>
      </c>
      <c r="D569" s="3" t="s">
        <v>73</v>
      </c>
      <c r="E569" s="3" t="s">
        <v>60</v>
      </c>
      <c r="F569" s="5" t="s">
        <v>33</v>
      </c>
      <c r="G569" s="27" t="s">
        <v>76</v>
      </c>
      <c r="H569" s="69">
        <v>170000000</v>
      </c>
      <c r="I569" s="69">
        <v>23000000</v>
      </c>
      <c r="J569" s="3" t="s">
        <v>35</v>
      </c>
      <c r="K569" s="3" t="s">
        <v>35</v>
      </c>
      <c r="L569" s="3" t="s">
        <v>1236</v>
      </c>
    </row>
    <row r="570" spans="2:12" ht="45">
      <c r="B570" s="3">
        <v>81101500</v>
      </c>
      <c r="C570" s="3" t="s">
        <v>781</v>
      </c>
      <c r="D570" s="3" t="s">
        <v>73</v>
      </c>
      <c r="E570" s="3" t="s">
        <v>60</v>
      </c>
      <c r="F570" s="3" t="s">
        <v>1064</v>
      </c>
      <c r="G570" s="27" t="s">
        <v>76</v>
      </c>
      <c r="H570" s="69">
        <v>24000000</v>
      </c>
      <c r="I570" s="69">
        <v>600000</v>
      </c>
      <c r="J570" s="3" t="s">
        <v>35</v>
      </c>
      <c r="K570" s="3" t="s">
        <v>35</v>
      </c>
      <c r="L570" s="3" t="s">
        <v>1236</v>
      </c>
    </row>
    <row r="571" spans="2:12" ht="33.75">
      <c r="B571" s="3">
        <v>93151500</v>
      </c>
      <c r="C571" s="3" t="s">
        <v>782</v>
      </c>
      <c r="D571" s="3" t="s">
        <v>47</v>
      </c>
      <c r="E571" s="3" t="s">
        <v>1097</v>
      </c>
      <c r="F571" s="5" t="s">
        <v>49</v>
      </c>
      <c r="G571" s="27" t="s">
        <v>76</v>
      </c>
      <c r="H571" s="69">
        <v>860000000</v>
      </c>
      <c r="I571" s="69">
        <v>59000000</v>
      </c>
      <c r="J571" s="3" t="s">
        <v>35</v>
      </c>
      <c r="K571" s="3" t="s">
        <v>35</v>
      </c>
      <c r="L571" s="3" t="s">
        <v>1236</v>
      </c>
    </row>
    <row r="572" spans="2:12" ht="33.75">
      <c r="B572" s="3">
        <v>24141500</v>
      </c>
      <c r="C572" s="3" t="s">
        <v>783</v>
      </c>
      <c r="D572" s="3" t="s">
        <v>73</v>
      </c>
      <c r="E572" s="3" t="s">
        <v>1130</v>
      </c>
      <c r="F572" s="3" t="s">
        <v>1064</v>
      </c>
      <c r="G572" s="27" t="s">
        <v>76</v>
      </c>
      <c r="H572" s="69">
        <v>40000000</v>
      </c>
      <c r="I572" s="69">
        <v>1000000</v>
      </c>
      <c r="J572" s="3" t="s">
        <v>35</v>
      </c>
      <c r="K572" s="3" t="s">
        <v>35</v>
      </c>
      <c r="L572" s="3" t="s">
        <v>1236</v>
      </c>
    </row>
    <row r="573" spans="2:12" ht="22.5">
      <c r="B573" s="3">
        <v>46171622</v>
      </c>
      <c r="C573" s="3" t="s">
        <v>784</v>
      </c>
      <c r="D573" s="3" t="s">
        <v>73</v>
      </c>
      <c r="E573" s="3" t="s">
        <v>375</v>
      </c>
      <c r="F573" s="5" t="s">
        <v>33</v>
      </c>
      <c r="G573" s="27" t="s">
        <v>76</v>
      </c>
      <c r="H573" s="69">
        <v>345848074</v>
      </c>
      <c r="I573" s="69">
        <v>4000000</v>
      </c>
      <c r="J573" s="3" t="s">
        <v>35</v>
      </c>
      <c r="K573" s="3" t="s">
        <v>35</v>
      </c>
      <c r="L573" s="3" t="s">
        <v>1236</v>
      </c>
    </row>
    <row r="574" spans="2:12" ht="22.5">
      <c r="B574" s="3">
        <f>+B570</f>
        <v>81101500</v>
      </c>
      <c r="C574" s="3" t="s">
        <v>785</v>
      </c>
      <c r="D574" s="3" t="s">
        <v>73</v>
      </c>
      <c r="E574" s="3" t="s">
        <v>68</v>
      </c>
      <c r="F574" s="5" t="s">
        <v>33</v>
      </c>
      <c r="G574" s="27" t="s">
        <v>76</v>
      </c>
      <c r="H574" s="69">
        <v>190000000</v>
      </c>
      <c r="I574" s="69">
        <v>2000000</v>
      </c>
      <c r="J574" s="3" t="s">
        <v>35</v>
      </c>
      <c r="K574" s="3" t="s">
        <v>35</v>
      </c>
      <c r="L574" s="3" t="s">
        <v>1236</v>
      </c>
    </row>
    <row r="575" spans="2:12" ht="22.5">
      <c r="B575" s="3">
        <v>41115200</v>
      </c>
      <c r="C575" s="3" t="s">
        <v>786</v>
      </c>
      <c r="D575" s="3" t="s">
        <v>73</v>
      </c>
      <c r="E575" s="3" t="s">
        <v>68</v>
      </c>
      <c r="F575" s="5" t="s">
        <v>33</v>
      </c>
      <c r="G575" s="27" t="s">
        <v>76</v>
      </c>
      <c r="H575" s="69">
        <v>250000000</v>
      </c>
      <c r="I575" s="69">
        <v>80000000</v>
      </c>
      <c r="J575" s="3" t="s">
        <v>35</v>
      </c>
      <c r="K575" s="3" t="s">
        <v>35</v>
      </c>
      <c r="L575" s="3" t="s">
        <v>1236</v>
      </c>
    </row>
    <row r="576" spans="2:12" ht="33.75">
      <c r="B576" s="3">
        <v>46181500</v>
      </c>
      <c r="C576" s="3" t="s">
        <v>787</v>
      </c>
      <c r="D576" s="3" t="s">
        <v>73</v>
      </c>
      <c r="E576" s="3" t="s">
        <v>74</v>
      </c>
      <c r="F576" s="3" t="s">
        <v>1064</v>
      </c>
      <c r="G576" s="27" t="s">
        <v>76</v>
      </c>
      <c r="H576" s="69">
        <v>46000000</v>
      </c>
      <c r="I576" s="69">
        <v>450000</v>
      </c>
      <c r="J576" s="3" t="s">
        <v>35</v>
      </c>
      <c r="K576" s="3" t="s">
        <v>35</v>
      </c>
      <c r="L576" s="3" t="s">
        <v>1236</v>
      </c>
    </row>
    <row r="577" spans="2:12" ht="22.5">
      <c r="B577" s="3">
        <v>46171600</v>
      </c>
      <c r="C577" s="3" t="s">
        <v>788</v>
      </c>
      <c r="D577" s="3" t="s">
        <v>73</v>
      </c>
      <c r="E577" s="3" t="s">
        <v>68</v>
      </c>
      <c r="F577" s="3" t="s">
        <v>1064</v>
      </c>
      <c r="G577" s="27" t="s">
        <v>76</v>
      </c>
      <c r="H577" s="69">
        <v>35000000</v>
      </c>
      <c r="I577" s="69">
        <v>30000000</v>
      </c>
      <c r="J577" s="3" t="s">
        <v>35</v>
      </c>
      <c r="K577" s="3" t="s">
        <v>35</v>
      </c>
      <c r="L577" s="3" t="s">
        <v>1236</v>
      </c>
    </row>
    <row r="578" spans="2:12" ht="22.5">
      <c r="B578" s="3">
        <v>56101900</v>
      </c>
      <c r="C578" s="3" t="s">
        <v>789</v>
      </c>
      <c r="D578" s="3" t="s">
        <v>73</v>
      </c>
      <c r="E578" s="3" t="s">
        <v>1131</v>
      </c>
      <c r="F578" s="3" t="s">
        <v>1064</v>
      </c>
      <c r="G578" s="27" t="s">
        <v>76</v>
      </c>
      <c r="H578" s="69">
        <v>13000000</v>
      </c>
      <c r="I578" s="69">
        <v>150000000</v>
      </c>
      <c r="J578" s="3" t="s">
        <v>35</v>
      </c>
      <c r="K578" s="3" t="s">
        <v>35</v>
      </c>
      <c r="L578" s="3" t="s">
        <v>1236</v>
      </c>
    </row>
    <row r="579" spans="2:12" ht="22.5">
      <c r="B579" s="3">
        <v>95141700</v>
      </c>
      <c r="C579" s="3" t="s">
        <v>790</v>
      </c>
      <c r="D579" s="3" t="s">
        <v>47</v>
      </c>
      <c r="E579" s="3" t="s">
        <v>1131</v>
      </c>
      <c r="F579" s="3" t="s">
        <v>1064</v>
      </c>
      <c r="G579" s="27" t="s">
        <v>76</v>
      </c>
      <c r="H579" s="69">
        <v>30000000</v>
      </c>
      <c r="I579" s="69">
        <v>3000000</v>
      </c>
      <c r="J579" s="3" t="s">
        <v>35</v>
      </c>
      <c r="K579" s="3" t="s">
        <v>35</v>
      </c>
      <c r="L579" s="3" t="s">
        <v>1236</v>
      </c>
    </row>
    <row r="580" spans="2:12" ht="33.75">
      <c r="B580" s="3">
        <v>46171600</v>
      </c>
      <c r="C580" s="3" t="s">
        <v>791</v>
      </c>
      <c r="D580" s="3" t="s">
        <v>47</v>
      </c>
      <c r="E580" s="3" t="s">
        <v>1131</v>
      </c>
      <c r="F580" s="3" t="s">
        <v>1064</v>
      </c>
      <c r="G580" s="27" t="s">
        <v>76</v>
      </c>
      <c r="H580" s="69">
        <f>10000000+35000000</f>
        <v>45000000</v>
      </c>
      <c r="I580" s="69">
        <v>4000000</v>
      </c>
      <c r="J580" s="3" t="s">
        <v>35</v>
      </c>
      <c r="K580" s="3" t="s">
        <v>35</v>
      </c>
      <c r="L580" s="3" t="s">
        <v>1236</v>
      </c>
    </row>
    <row r="581" spans="2:12" ht="33.75">
      <c r="B581" s="3">
        <v>25172500</v>
      </c>
      <c r="C581" s="3" t="s">
        <v>792</v>
      </c>
      <c r="D581" s="3" t="s">
        <v>73</v>
      </c>
      <c r="E581" s="3" t="s">
        <v>1131</v>
      </c>
      <c r="F581" s="3" t="s">
        <v>1064</v>
      </c>
      <c r="G581" s="27" t="s">
        <v>76</v>
      </c>
      <c r="H581" s="69">
        <v>20000000</v>
      </c>
      <c r="I581" s="69">
        <v>6000000</v>
      </c>
      <c r="J581" s="3" t="s">
        <v>35</v>
      </c>
      <c r="K581" s="3" t="s">
        <v>35</v>
      </c>
      <c r="L581" s="3" t="s">
        <v>1236</v>
      </c>
    </row>
    <row r="582" spans="2:12" ht="22.5">
      <c r="B582" s="3" t="s">
        <v>157</v>
      </c>
      <c r="C582" s="3" t="s">
        <v>793</v>
      </c>
      <c r="D582" s="3" t="s">
        <v>73</v>
      </c>
      <c r="E582" s="3" t="s">
        <v>1132</v>
      </c>
      <c r="F582" s="5" t="s">
        <v>33</v>
      </c>
      <c r="G582" s="27" t="s">
        <v>76</v>
      </c>
      <c r="H582" s="69">
        <v>180000000</v>
      </c>
      <c r="I582" s="69">
        <v>4500000</v>
      </c>
      <c r="J582" s="3" t="s">
        <v>35</v>
      </c>
      <c r="K582" s="3" t="s">
        <v>35</v>
      </c>
      <c r="L582" s="3" t="s">
        <v>1236</v>
      </c>
    </row>
    <row r="583" spans="2:12" ht="33.75">
      <c r="B583" s="3">
        <v>80111620</v>
      </c>
      <c r="C583" s="3" t="s">
        <v>794</v>
      </c>
      <c r="D583" s="3" t="s">
        <v>55</v>
      </c>
      <c r="E583" s="3" t="s">
        <v>1133</v>
      </c>
      <c r="F583" s="5" t="s">
        <v>49</v>
      </c>
      <c r="G583" s="27" t="s">
        <v>137</v>
      </c>
      <c r="H583" s="69">
        <v>48527390</v>
      </c>
      <c r="I583" s="69">
        <v>30000000</v>
      </c>
      <c r="J583" s="3" t="s">
        <v>1152</v>
      </c>
      <c r="K583" s="3" t="s">
        <v>1150</v>
      </c>
      <c r="L583" s="3" t="s">
        <v>138</v>
      </c>
    </row>
    <row r="584" spans="2:12" ht="33.75">
      <c r="B584" s="3">
        <v>80111620</v>
      </c>
      <c r="C584" s="3" t="s">
        <v>795</v>
      </c>
      <c r="D584" s="3" t="s">
        <v>55</v>
      </c>
      <c r="E584" s="3" t="s">
        <v>1133</v>
      </c>
      <c r="F584" s="5" t="s">
        <v>49</v>
      </c>
      <c r="G584" s="27" t="s">
        <v>137</v>
      </c>
      <c r="H584" s="69">
        <v>44394369</v>
      </c>
      <c r="I584" s="69">
        <v>80000000</v>
      </c>
      <c r="J584" s="3" t="s">
        <v>1152</v>
      </c>
      <c r="K584" s="3" t="s">
        <v>1150</v>
      </c>
      <c r="L584" s="3" t="s">
        <v>1238</v>
      </c>
    </row>
    <row r="585" spans="2:12" ht="33.75">
      <c r="B585" s="3">
        <v>80111620</v>
      </c>
      <c r="C585" s="3" t="s">
        <v>796</v>
      </c>
      <c r="D585" s="3" t="s">
        <v>55</v>
      </c>
      <c r="E585" s="3" t="s">
        <v>42</v>
      </c>
      <c r="F585" s="5" t="s">
        <v>49</v>
      </c>
      <c r="G585" s="27" t="s">
        <v>137</v>
      </c>
      <c r="H585" s="69">
        <v>30096246</v>
      </c>
      <c r="I585" s="69">
        <v>20000000</v>
      </c>
      <c r="J585" s="3" t="s">
        <v>1152</v>
      </c>
      <c r="K585" s="3" t="s">
        <v>1150</v>
      </c>
      <c r="L585" s="3" t="s">
        <v>1239</v>
      </c>
    </row>
    <row r="586" spans="2:12" ht="22.5">
      <c r="B586" s="3">
        <v>78111808</v>
      </c>
      <c r="C586" s="3" t="s">
        <v>797</v>
      </c>
      <c r="D586" s="3" t="s">
        <v>36</v>
      </c>
      <c r="E586" s="3" t="s">
        <v>39</v>
      </c>
      <c r="F586" s="5" t="s">
        <v>33</v>
      </c>
      <c r="G586" s="27" t="s">
        <v>137</v>
      </c>
      <c r="H586" s="69">
        <v>218000000</v>
      </c>
      <c r="I586" s="69">
        <v>50000000</v>
      </c>
      <c r="J586" s="3" t="s">
        <v>1152</v>
      </c>
      <c r="K586" s="3" t="s">
        <v>1150</v>
      </c>
      <c r="L586" s="3" t="s">
        <v>1240</v>
      </c>
    </row>
    <row r="587" spans="2:12" ht="22.5">
      <c r="B587" s="3">
        <v>81161801</v>
      </c>
      <c r="C587" s="3" t="s">
        <v>139</v>
      </c>
      <c r="D587" s="3" t="s">
        <v>36</v>
      </c>
      <c r="E587" s="3" t="s">
        <v>57</v>
      </c>
      <c r="F587" s="5" t="s">
        <v>49</v>
      </c>
      <c r="G587" s="27" t="s">
        <v>137</v>
      </c>
      <c r="H587" s="69">
        <v>15826420</v>
      </c>
      <c r="I587" s="69">
        <v>12000000</v>
      </c>
      <c r="J587" s="3" t="s">
        <v>1152</v>
      </c>
      <c r="K587" s="3" t="s">
        <v>1150</v>
      </c>
      <c r="L587" s="3" t="s">
        <v>1241</v>
      </c>
    </row>
    <row r="588" spans="2:12" ht="22.5">
      <c r="B588" s="3">
        <v>81161801</v>
      </c>
      <c r="C588" s="3" t="s">
        <v>140</v>
      </c>
      <c r="D588" s="3" t="s">
        <v>36</v>
      </c>
      <c r="E588" s="3" t="s">
        <v>57</v>
      </c>
      <c r="F588" s="5" t="s">
        <v>49</v>
      </c>
      <c r="G588" s="27" t="s">
        <v>137</v>
      </c>
      <c r="H588" s="69">
        <v>15826420</v>
      </c>
      <c r="I588" s="69">
        <v>35000000</v>
      </c>
      <c r="J588" s="3" t="s">
        <v>1152</v>
      </c>
      <c r="K588" s="3" t="s">
        <v>1150</v>
      </c>
      <c r="L588" s="3" t="s">
        <v>1242</v>
      </c>
    </row>
    <row r="589" spans="2:12" ht="22.5">
      <c r="B589" s="3">
        <v>81161801</v>
      </c>
      <c r="C589" s="3" t="s">
        <v>141</v>
      </c>
      <c r="D589" s="3" t="s">
        <v>36</v>
      </c>
      <c r="E589" s="3" t="s">
        <v>57</v>
      </c>
      <c r="F589" s="5" t="s">
        <v>49</v>
      </c>
      <c r="G589" s="27" t="s">
        <v>137</v>
      </c>
      <c r="H589" s="69">
        <v>15826420</v>
      </c>
      <c r="I589" s="69">
        <v>56000000</v>
      </c>
      <c r="J589" s="3" t="s">
        <v>1152</v>
      </c>
      <c r="K589" s="3" t="s">
        <v>1150</v>
      </c>
      <c r="L589" s="3" t="s">
        <v>1243</v>
      </c>
    </row>
    <row r="590" spans="2:12" ht="22.5">
      <c r="B590" s="3">
        <v>81161801</v>
      </c>
      <c r="C590" s="3" t="s">
        <v>142</v>
      </c>
      <c r="D590" s="3" t="s">
        <v>36</v>
      </c>
      <c r="E590" s="3" t="s">
        <v>57</v>
      </c>
      <c r="F590" s="5" t="s">
        <v>49</v>
      </c>
      <c r="G590" s="27" t="s">
        <v>137</v>
      </c>
      <c r="H590" s="69">
        <v>15826420</v>
      </c>
      <c r="I590" s="69">
        <v>54000000</v>
      </c>
      <c r="J590" s="3" t="s">
        <v>1152</v>
      </c>
      <c r="K590" s="3" t="s">
        <v>1150</v>
      </c>
      <c r="L590" s="3" t="s">
        <v>1244</v>
      </c>
    </row>
    <row r="591" spans="2:12" ht="22.5">
      <c r="B591" s="3">
        <v>81161801</v>
      </c>
      <c r="C591" s="3" t="s">
        <v>143</v>
      </c>
      <c r="D591" s="3" t="s">
        <v>36</v>
      </c>
      <c r="E591" s="3" t="s">
        <v>57</v>
      </c>
      <c r="F591" s="5" t="s">
        <v>49</v>
      </c>
      <c r="G591" s="27" t="s">
        <v>137</v>
      </c>
      <c r="H591" s="69">
        <v>15826420</v>
      </c>
      <c r="I591" s="69">
        <v>36000000</v>
      </c>
      <c r="J591" s="3" t="s">
        <v>1152</v>
      </c>
      <c r="K591" s="3" t="s">
        <v>1150</v>
      </c>
      <c r="L591" s="3" t="s">
        <v>1245</v>
      </c>
    </row>
    <row r="592" spans="2:12" ht="22.5">
      <c r="B592" s="3">
        <v>81161801</v>
      </c>
      <c r="C592" s="3" t="s">
        <v>144</v>
      </c>
      <c r="D592" s="3" t="s">
        <v>36</v>
      </c>
      <c r="E592" s="3" t="s">
        <v>57</v>
      </c>
      <c r="F592" s="5" t="s">
        <v>49</v>
      </c>
      <c r="G592" s="27" t="s">
        <v>137</v>
      </c>
      <c r="H592" s="69">
        <v>15826420</v>
      </c>
      <c r="I592" s="69">
        <v>66000000</v>
      </c>
      <c r="J592" s="3" t="s">
        <v>1152</v>
      </c>
      <c r="K592" s="3" t="s">
        <v>1150</v>
      </c>
      <c r="L592" s="3" t="s">
        <v>1246</v>
      </c>
    </row>
    <row r="593" spans="2:12" ht="22.5">
      <c r="B593" s="3">
        <v>81161801</v>
      </c>
      <c r="C593" s="3" t="s">
        <v>145</v>
      </c>
      <c r="D593" s="3" t="s">
        <v>36</v>
      </c>
      <c r="E593" s="3" t="s">
        <v>57</v>
      </c>
      <c r="F593" s="5" t="s">
        <v>49</v>
      </c>
      <c r="G593" s="27" t="s">
        <v>137</v>
      </c>
      <c r="H593" s="69">
        <v>15826420</v>
      </c>
      <c r="I593" s="69">
        <v>120000000</v>
      </c>
      <c r="J593" s="3" t="s">
        <v>1152</v>
      </c>
      <c r="K593" s="3" t="s">
        <v>1150</v>
      </c>
      <c r="L593" s="3" t="s">
        <v>1247</v>
      </c>
    </row>
    <row r="594" spans="2:12" ht="22.5">
      <c r="B594" s="3">
        <v>81161801</v>
      </c>
      <c r="C594" s="3" t="s">
        <v>146</v>
      </c>
      <c r="D594" s="3" t="s">
        <v>36</v>
      </c>
      <c r="E594" s="3" t="s">
        <v>57</v>
      </c>
      <c r="F594" s="5" t="s">
        <v>49</v>
      </c>
      <c r="G594" s="27" t="s">
        <v>137</v>
      </c>
      <c r="H594" s="69">
        <v>15826420</v>
      </c>
      <c r="I594" s="69">
        <v>450000000</v>
      </c>
      <c r="J594" s="3" t="s">
        <v>1152</v>
      </c>
      <c r="K594" s="3" t="s">
        <v>1150</v>
      </c>
      <c r="L594" s="3" t="s">
        <v>1248</v>
      </c>
    </row>
    <row r="595" spans="2:12" ht="22.5">
      <c r="B595" s="3">
        <v>81161801</v>
      </c>
      <c r="C595" s="3" t="s">
        <v>798</v>
      </c>
      <c r="D595" s="3" t="s">
        <v>36</v>
      </c>
      <c r="E595" s="3" t="s">
        <v>57</v>
      </c>
      <c r="F595" s="5" t="s">
        <v>49</v>
      </c>
      <c r="G595" s="27" t="s">
        <v>137</v>
      </c>
      <c r="H595" s="69">
        <v>15826420</v>
      </c>
      <c r="I595" s="69">
        <v>179000000</v>
      </c>
      <c r="J595" s="3" t="s">
        <v>1152</v>
      </c>
      <c r="K595" s="3" t="s">
        <v>1150</v>
      </c>
      <c r="L595" s="3" t="s">
        <v>1249</v>
      </c>
    </row>
    <row r="596" spans="2:12" ht="22.5">
      <c r="B596" s="3">
        <v>81161801</v>
      </c>
      <c r="C596" s="3" t="s">
        <v>799</v>
      </c>
      <c r="D596" s="3" t="s">
        <v>36</v>
      </c>
      <c r="E596" s="3" t="s">
        <v>57</v>
      </c>
      <c r="F596" s="5" t="s">
        <v>49</v>
      </c>
      <c r="G596" s="27" t="s">
        <v>137</v>
      </c>
      <c r="H596" s="69">
        <v>15826420</v>
      </c>
      <c r="I596" s="69">
        <v>21000000</v>
      </c>
      <c r="J596" s="3" t="s">
        <v>1152</v>
      </c>
      <c r="K596" s="3" t="s">
        <v>1150</v>
      </c>
      <c r="L596" s="3" t="s">
        <v>1250</v>
      </c>
    </row>
    <row r="597" spans="2:12" ht="22.5">
      <c r="B597" s="3">
        <v>81161801</v>
      </c>
      <c r="C597" s="3" t="s">
        <v>147</v>
      </c>
      <c r="D597" s="3" t="s">
        <v>36</v>
      </c>
      <c r="E597" s="3" t="s">
        <v>57</v>
      </c>
      <c r="F597" s="5" t="s">
        <v>49</v>
      </c>
      <c r="G597" s="27" t="s">
        <v>137</v>
      </c>
      <c r="H597" s="69">
        <v>15826420</v>
      </c>
      <c r="I597" s="69">
        <v>15000000</v>
      </c>
      <c r="J597" s="3" t="s">
        <v>1152</v>
      </c>
      <c r="K597" s="3" t="s">
        <v>1150</v>
      </c>
      <c r="L597" s="3" t="s">
        <v>1251</v>
      </c>
    </row>
    <row r="598" spans="2:12" ht="22.5">
      <c r="B598" s="3">
        <v>81161801</v>
      </c>
      <c r="C598" s="3" t="s">
        <v>800</v>
      </c>
      <c r="D598" s="3" t="s">
        <v>36</v>
      </c>
      <c r="E598" s="3" t="s">
        <v>57</v>
      </c>
      <c r="F598" s="5" t="s">
        <v>49</v>
      </c>
      <c r="G598" s="27" t="s">
        <v>137</v>
      </c>
      <c r="H598" s="69">
        <v>15826420</v>
      </c>
      <c r="I598" s="69">
        <v>100000000</v>
      </c>
      <c r="J598" s="3" t="s">
        <v>1152</v>
      </c>
      <c r="K598" s="3" t="s">
        <v>1150</v>
      </c>
      <c r="L598" s="3" t="s">
        <v>1252</v>
      </c>
    </row>
    <row r="599" spans="2:12" ht="22.5">
      <c r="B599" s="3">
        <v>81161801</v>
      </c>
      <c r="C599" s="3" t="s">
        <v>801</v>
      </c>
      <c r="D599" s="3" t="s">
        <v>153</v>
      </c>
      <c r="E599" s="3" t="s">
        <v>42</v>
      </c>
      <c r="F599" s="3" t="s">
        <v>1081</v>
      </c>
      <c r="G599" s="27" t="s">
        <v>137</v>
      </c>
      <c r="H599" s="69">
        <v>80000000</v>
      </c>
      <c r="I599" s="69">
        <v>83104000</v>
      </c>
      <c r="J599" s="3" t="s">
        <v>1152</v>
      </c>
      <c r="K599" s="3" t="s">
        <v>1150</v>
      </c>
      <c r="L599" s="3" t="s">
        <v>1253</v>
      </c>
    </row>
    <row r="600" spans="2:12" ht="22.5">
      <c r="B600" s="3">
        <v>81161801</v>
      </c>
      <c r="C600" s="3" t="s">
        <v>802</v>
      </c>
      <c r="D600" s="3" t="s">
        <v>153</v>
      </c>
      <c r="E600" s="3" t="s">
        <v>42</v>
      </c>
      <c r="F600" s="3" t="s">
        <v>1081</v>
      </c>
      <c r="G600" s="27" t="s">
        <v>137</v>
      </c>
      <c r="H600" s="69">
        <v>54000000</v>
      </c>
      <c r="I600" s="69">
        <v>14500000</v>
      </c>
      <c r="J600" s="3" t="s">
        <v>1152</v>
      </c>
      <c r="K600" s="3" t="s">
        <v>1150</v>
      </c>
      <c r="L600" s="3" t="s">
        <v>1254</v>
      </c>
    </row>
    <row r="601" spans="2:12" ht="22.5">
      <c r="B601" s="3">
        <v>81161801</v>
      </c>
      <c r="C601" s="3" t="s">
        <v>803</v>
      </c>
      <c r="D601" s="3" t="s">
        <v>153</v>
      </c>
      <c r="E601" s="3" t="s">
        <v>42</v>
      </c>
      <c r="F601" s="3" t="s">
        <v>1081</v>
      </c>
      <c r="G601" s="27" t="s">
        <v>137</v>
      </c>
      <c r="H601" s="69">
        <v>350000000</v>
      </c>
      <c r="I601" s="69">
        <v>64300000</v>
      </c>
      <c r="J601" s="3" t="s">
        <v>1152</v>
      </c>
      <c r="K601" s="3" t="s">
        <v>1150</v>
      </c>
      <c r="L601" s="3" t="s">
        <v>1255</v>
      </c>
    </row>
    <row r="602" spans="2:12" ht="22.5">
      <c r="B602" s="3">
        <v>81161801</v>
      </c>
      <c r="C602" s="3" t="s">
        <v>804</v>
      </c>
      <c r="D602" s="3" t="s">
        <v>153</v>
      </c>
      <c r="E602" s="3" t="s">
        <v>42</v>
      </c>
      <c r="F602" s="3" t="s">
        <v>1081</v>
      </c>
      <c r="G602" s="27" t="s">
        <v>137</v>
      </c>
      <c r="H602" s="69">
        <v>325000000</v>
      </c>
      <c r="I602" s="69">
        <v>153000000</v>
      </c>
      <c r="J602" s="3" t="s">
        <v>1152</v>
      </c>
      <c r="K602" s="3" t="s">
        <v>1150</v>
      </c>
      <c r="L602" s="3" t="s">
        <v>1256</v>
      </c>
    </row>
    <row r="603" spans="2:12" ht="22.5">
      <c r="B603" s="3">
        <v>81161801</v>
      </c>
      <c r="C603" s="3" t="s">
        <v>805</v>
      </c>
      <c r="D603" s="3" t="s">
        <v>153</v>
      </c>
      <c r="E603" s="3" t="s">
        <v>42</v>
      </c>
      <c r="F603" s="3" t="s">
        <v>1081</v>
      </c>
      <c r="G603" s="27" t="s">
        <v>137</v>
      </c>
      <c r="H603" s="69">
        <v>25000000</v>
      </c>
      <c r="I603" s="69">
        <v>170000000</v>
      </c>
      <c r="J603" s="3" t="s">
        <v>1152</v>
      </c>
      <c r="K603" s="3" t="s">
        <v>1150</v>
      </c>
      <c r="L603" s="3" t="s">
        <v>1257</v>
      </c>
    </row>
    <row r="604" spans="2:12" ht="33.75">
      <c r="B604" s="3">
        <v>81161801</v>
      </c>
      <c r="C604" s="3" t="s">
        <v>806</v>
      </c>
      <c r="D604" s="3" t="s">
        <v>153</v>
      </c>
      <c r="E604" s="3" t="s">
        <v>42</v>
      </c>
      <c r="F604" s="3" t="s">
        <v>1081</v>
      </c>
      <c r="G604" s="27" t="s">
        <v>137</v>
      </c>
      <c r="H604" s="69">
        <v>230000000</v>
      </c>
      <c r="I604" s="69">
        <v>100000000</v>
      </c>
      <c r="J604" s="3" t="s">
        <v>1152</v>
      </c>
      <c r="K604" s="3" t="s">
        <v>1150</v>
      </c>
      <c r="L604" s="3" t="s">
        <v>1258</v>
      </c>
    </row>
    <row r="605" spans="2:12" ht="33.75">
      <c r="B605" s="3">
        <v>81161801</v>
      </c>
      <c r="C605" s="3" t="s">
        <v>807</v>
      </c>
      <c r="D605" s="3" t="s">
        <v>153</v>
      </c>
      <c r="E605" s="3" t="s">
        <v>42</v>
      </c>
      <c r="F605" s="3" t="s">
        <v>1081</v>
      </c>
      <c r="G605" s="27" t="s">
        <v>137</v>
      </c>
      <c r="H605" s="69">
        <v>250000000</v>
      </c>
      <c r="I605" s="69" t="s">
        <v>1150</v>
      </c>
      <c r="J605" s="3" t="s">
        <v>1152</v>
      </c>
      <c r="K605" s="3" t="s">
        <v>1150</v>
      </c>
      <c r="L605" s="3" t="s">
        <v>1259</v>
      </c>
    </row>
    <row r="606" spans="2:12" ht="22.5">
      <c r="B606" s="3">
        <v>81161801</v>
      </c>
      <c r="C606" s="3" t="s">
        <v>808</v>
      </c>
      <c r="D606" s="3" t="s">
        <v>153</v>
      </c>
      <c r="E606" s="3" t="s">
        <v>42</v>
      </c>
      <c r="F606" s="3" t="s">
        <v>1081</v>
      </c>
      <c r="G606" s="27" t="s">
        <v>137</v>
      </c>
      <c r="H606" s="69">
        <v>180000000</v>
      </c>
      <c r="I606" s="69" t="s">
        <v>1150</v>
      </c>
      <c r="J606" s="3" t="s">
        <v>1152</v>
      </c>
      <c r="K606" s="3" t="s">
        <v>1150</v>
      </c>
      <c r="L606" s="3" t="s">
        <v>1260</v>
      </c>
    </row>
    <row r="607" spans="2:12" ht="22.5">
      <c r="B607" s="3">
        <v>81161801</v>
      </c>
      <c r="C607" s="3" t="s">
        <v>809</v>
      </c>
      <c r="D607" s="3" t="s">
        <v>88</v>
      </c>
      <c r="E607" s="3" t="s">
        <v>57</v>
      </c>
      <c r="F607" s="3" t="s">
        <v>1081</v>
      </c>
      <c r="G607" s="27" t="s">
        <v>137</v>
      </c>
      <c r="H607" s="69">
        <v>150000000</v>
      </c>
      <c r="I607" s="69" t="s">
        <v>1150</v>
      </c>
      <c r="J607" s="3" t="s">
        <v>1152</v>
      </c>
      <c r="K607" s="3" t="s">
        <v>1150</v>
      </c>
      <c r="L607" s="3" t="s">
        <v>1261</v>
      </c>
    </row>
    <row r="608" spans="2:12" ht="22.5">
      <c r="B608" s="3">
        <v>81161801</v>
      </c>
      <c r="C608" s="3" t="s">
        <v>810</v>
      </c>
      <c r="D608" s="3" t="s">
        <v>88</v>
      </c>
      <c r="E608" s="3" t="s">
        <v>61</v>
      </c>
      <c r="F608" s="3" t="s">
        <v>1081</v>
      </c>
      <c r="G608" s="27" t="s">
        <v>137</v>
      </c>
      <c r="H608" s="69">
        <v>120000000</v>
      </c>
      <c r="I608" s="69" t="s">
        <v>1150</v>
      </c>
      <c r="J608" s="3" t="s">
        <v>1152</v>
      </c>
      <c r="K608" s="3" t="s">
        <v>1150</v>
      </c>
      <c r="L608" s="3" t="s">
        <v>1262</v>
      </c>
    </row>
    <row r="609" spans="2:12" ht="22.5">
      <c r="B609" s="3">
        <v>81161801</v>
      </c>
      <c r="C609" s="3" t="s">
        <v>811</v>
      </c>
      <c r="D609" s="3" t="s">
        <v>88</v>
      </c>
      <c r="E609" s="3" t="s">
        <v>61</v>
      </c>
      <c r="F609" s="3" t="s">
        <v>1081</v>
      </c>
      <c r="G609" s="27" t="s">
        <v>137</v>
      </c>
      <c r="H609" s="69">
        <v>80000000</v>
      </c>
      <c r="I609" s="69" t="s">
        <v>1150</v>
      </c>
      <c r="J609" s="3" t="s">
        <v>1152</v>
      </c>
      <c r="K609" s="3" t="s">
        <v>1150</v>
      </c>
      <c r="L609" s="3" t="s">
        <v>1263</v>
      </c>
    </row>
    <row r="610" spans="2:12" ht="22.5">
      <c r="B610" s="3">
        <v>81161801</v>
      </c>
      <c r="C610" s="3" t="s">
        <v>812</v>
      </c>
      <c r="D610" s="3" t="s">
        <v>88</v>
      </c>
      <c r="E610" s="3" t="s">
        <v>57</v>
      </c>
      <c r="F610" s="3" t="s">
        <v>1081</v>
      </c>
      <c r="G610" s="27" t="s">
        <v>137</v>
      </c>
      <c r="H610" s="69">
        <v>150000000</v>
      </c>
      <c r="I610" s="69" t="s">
        <v>1150</v>
      </c>
      <c r="J610" s="3" t="s">
        <v>1152</v>
      </c>
      <c r="K610" s="3" t="s">
        <v>1150</v>
      </c>
      <c r="L610" s="3" t="s">
        <v>1264</v>
      </c>
    </row>
    <row r="611" spans="2:12" ht="33.75">
      <c r="B611" s="3">
        <v>81161801</v>
      </c>
      <c r="C611" s="3" t="s">
        <v>813</v>
      </c>
      <c r="D611" s="3" t="s">
        <v>153</v>
      </c>
      <c r="E611" s="3" t="s">
        <v>57</v>
      </c>
      <c r="F611" s="3" t="s">
        <v>1081</v>
      </c>
      <c r="G611" s="27" t="s">
        <v>137</v>
      </c>
      <c r="H611" s="69">
        <v>150000000</v>
      </c>
      <c r="I611" s="69" t="s">
        <v>1150</v>
      </c>
      <c r="J611" s="3" t="s">
        <v>1152</v>
      </c>
      <c r="K611" s="3" t="s">
        <v>1150</v>
      </c>
      <c r="L611" s="3" t="s">
        <v>1265</v>
      </c>
    </row>
    <row r="612" spans="2:12" ht="33.75">
      <c r="B612" s="3">
        <v>81161801</v>
      </c>
      <c r="C612" s="3" t="s">
        <v>814</v>
      </c>
      <c r="D612" s="3" t="s">
        <v>88</v>
      </c>
      <c r="E612" s="3" t="s">
        <v>62</v>
      </c>
      <c r="F612" s="3" t="s">
        <v>1081</v>
      </c>
      <c r="G612" s="27" t="s">
        <v>137</v>
      </c>
      <c r="H612" s="69">
        <v>63440146</v>
      </c>
      <c r="I612" s="69" t="s">
        <v>1150</v>
      </c>
      <c r="J612" s="3" t="s">
        <v>1152</v>
      </c>
      <c r="K612" s="3" t="s">
        <v>1150</v>
      </c>
      <c r="L612" s="3" t="s">
        <v>1266</v>
      </c>
    </row>
    <row r="613" spans="2:12" ht="56.25">
      <c r="B613" s="3">
        <v>81161801</v>
      </c>
      <c r="C613" s="3" t="s">
        <v>815</v>
      </c>
      <c r="D613" s="3" t="s">
        <v>88</v>
      </c>
      <c r="E613" s="3" t="s">
        <v>57</v>
      </c>
      <c r="F613" s="3" t="s">
        <v>1081</v>
      </c>
      <c r="G613" s="27" t="s">
        <v>410</v>
      </c>
      <c r="H613" s="69">
        <v>50000000</v>
      </c>
      <c r="I613" s="69" t="s">
        <v>1150</v>
      </c>
      <c r="J613" s="3" t="s">
        <v>1152</v>
      </c>
      <c r="K613" s="3" t="s">
        <v>1150</v>
      </c>
      <c r="L613" s="3" t="s">
        <v>1267</v>
      </c>
    </row>
    <row r="614" spans="2:12" ht="22.5">
      <c r="B614" s="3">
        <v>81161801</v>
      </c>
      <c r="C614" s="3" t="s">
        <v>816</v>
      </c>
      <c r="D614" s="3" t="s">
        <v>88</v>
      </c>
      <c r="E614" s="3" t="s">
        <v>57</v>
      </c>
      <c r="F614" s="3" t="s">
        <v>1081</v>
      </c>
      <c r="G614" s="27" t="s">
        <v>137</v>
      </c>
      <c r="H614" s="69">
        <v>120000000</v>
      </c>
      <c r="I614" s="69" t="s">
        <v>1150</v>
      </c>
      <c r="J614" s="3" t="s">
        <v>1152</v>
      </c>
      <c r="K614" s="3" t="s">
        <v>1150</v>
      </c>
      <c r="L614" s="3" t="s">
        <v>1268</v>
      </c>
    </row>
    <row r="615" spans="2:12" ht="67.5">
      <c r="B615" s="3">
        <v>81161801</v>
      </c>
      <c r="C615" s="3" t="s">
        <v>817</v>
      </c>
      <c r="D615" s="3" t="s">
        <v>88</v>
      </c>
      <c r="E615" s="3" t="s">
        <v>62</v>
      </c>
      <c r="F615" s="3" t="s">
        <v>1081</v>
      </c>
      <c r="G615" s="27" t="s">
        <v>410</v>
      </c>
      <c r="H615" s="69">
        <v>54905280</v>
      </c>
      <c r="I615" s="69" t="s">
        <v>1150</v>
      </c>
      <c r="J615" s="3" t="s">
        <v>1152</v>
      </c>
      <c r="K615" s="3" t="s">
        <v>1150</v>
      </c>
      <c r="L615" s="3" t="s">
        <v>1269</v>
      </c>
    </row>
    <row r="616" spans="2:12" ht="33.75">
      <c r="B616" s="3">
        <v>81161801</v>
      </c>
      <c r="C616" s="3" t="s">
        <v>818</v>
      </c>
      <c r="D616" s="3" t="s">
        <v>88</v>
      </c>
      <c r="E616" s="3" t="s">
        <v>62</v>
      </c>
      <c r="F616" s="3" t="s">
        <v>1081</v>
      </c>
      <c r="G616" s="27" t="s">
        <v>137</v>
      </c>
      <c r="H616" s="69">
        <v>113164984</v>
      </c>
      <c r="I616" s="69" t="s">
        <v>1150</v>
      </c>
      <c r="J616" s="3" t="s">
        <v>1152</v>
      </c>
      <c r="K616" s="3" t="s">
        <v>1150</v>
      </c>
      <c r="L616" s="3" t="s">
        <v>1270</v>
      </c>
    </row>
    <row r="617" spans="2:12" ht="33.75">
      <c r="B617" s="3">
        <v>80111620</v>
      </c>
      <c r="C617" s="3" t="s">
        <v>819</v>
      </c>
      <c r="D617" s="3" t="s">
        <v>55</v>
      </c>
      <c r="E617" s="3" t="s">
        <v>39</v>
      </c>
      <c r="F617" s="5" t="s">
        <v>49</v>
      </c>
      <c r="G617" s="27" t="s">
        <v>137</v>
      </c>
      <c r="H617" s="69">
        <v>38394369</v>
      </c>
      <c r="I617" s="69" t="s">
        <v>1150</v>
      </c>
      <c r="J617" s="3" t="s">
        <v>1152</v>
      </c>
      <c r="K617" s="3" t="s">
        <v>1150</v>
      </c>
      <c r="L617" s="3" t="s">
        <v>1271</v>
      </c>
    </row>
    <row r="618" spans="2:12" ht="33.75">
      <c r="B618" s="3">
        <v>80111620</v>
      </c>
      <c r="C618" s="3" t="s">
        <v>820</v>
      </c>
      <c r="D618" s="3" t="s">
        <v>55</v>
      </c>
      <c r="E618" s="3" t="s">
        <v>39</v>
      </c>
      <c r="F618" s="5" t="s">
        <v>49</v>
      </c>
      <c r="G618" s="27" t="s">
        <v>137</v>
      </c>
      <c r="H618" s="69">
        <v>38394369</v>
      </c>
      <c r="I618" s="69" t="s">
        <v>1150</v>
      </c>
      <c r="J618" s="3" t="s">
        <v>1152</v>
      </c>
      <c r="K618" s="3" t="s">
        <v>1150</v>
      </c>
      <c r="L618" s="3" t="s">
        <v>1272</v>
      </c>
    </row>
    <row r="619" spans="2:12" ht="45">
      <c r="B619" s="3">
        <v>49101707</v>
      </c>
      <c r="C619" s="3" t="s">
        <v>821</v>
      </c>
      <c r="D619" s="3" t="s">
        <v>73</v>
      </c>
      <c r="E619" s="3" t="s">
        <v>53</v>
      </c>
      <c r="F619" s="5" t="s">
        <v>49</v>
      </c>
      <c r="G619" s="27" t="s">
        <v>43</v>
      </c>
      <c r="H619" s="69">
        <v>336654200</v>
      </c>
      <c r="I619" s="69" t="s">
        <v>1150</v>
      </c>
      <c r="J619" s="3" t="s">
        <v>1152</v>
      </c>
      <c r="K619" s="3" t="s">
        <v>1150</v>
      </c>
      <c r="L619" s="3" t="s">
        <v>1273</v>
      </c>
    </row>
    <row r="620" spans="2:12" ht="22.5">
      <c r="B620" s="3" t="s">
        <v>1309</v>
      </c>
      <c r="C620" s="3" t="s">
        <v>822</v>
      </c>
      <c r="D620" s="3" t="s">
        <v>153</v>
      </c>
      <c r="E620" s="3" t="s">
        <v>62</v>
      </c>
      <c r="F620" s="5" t="s">
        <v>33</v>
      </c>
      <c r="G620" s="27" t="s">
        <v>43</v>
      </c>
      <c r="H620" s="69">
        <v>1020800000</v>
      </c>
      <c r="I620" s="69" t="s">
        <v>1150</v>
      </c>
      <c r="J620" s="3" t="s">
        <v>1152</v>
      </c>
      <c r="K620" s="3" t="s">
        <v>1150</v>
      </c>
      <c r="L620" s="3" t="s">
        <v>1274</v>
      </c>
    </row>
    <row r="621" spans="2:12" ht="22.5">
      <c r="B621" s="3" t="s">
        <v>1309</v>
      </c>
      <c r="C621" s="3" t="s">
        <v>823</v>
      </c>
      <c r="D621" s="3" t="s">
        <v>153</v>
      </c>
      <c r="E621" s="3" t="s">
        <v>62</v>
      </c>
      <c r="F621" s="5" t="s">
        <v>33</v>
      </c>
      <c r="G621" s="27" t="s">
        <v>43</v>
      </c>
      <c r="H621" s="69">
        <v>241847239</v>
      </c>
      <c r="I621" s="69" t="s">
        <v>1150</v>
      </c>
      <c r="J621" s="3" t="s">
        <v>1152</v>
      </c>
      <c r="K621" s="3" t="s">
        <v>1150</v>
      </c>
      <c r="L621" s="3" t="s">
        <v>1275</v>
      </c>
    </row>
    <row r="622" spans="2:12" ht="22.5">
      <c r="B622" s="3" t="s">
        <v>1309</v>
      </c>
      <c r="C622" s="3" t="s">
        <v>824</v>
      </c>
      <c r="D622" s="3" t="s">
        <v>153</v>
      </c>
      <c r="E622" s="3" t="s">
        <v>62</v>
      </c>
      <c r="F622" s="5" t="s">
        <v>33</v>
      </c>
      <c r="G622" s="27" t="s">
        <v>43</v>
      </c>
      <c r="H622" s="69">
        <v>273760000</v>
      </c>
      <c r="I622" s="69" t="s">
        <v>1150</v>
      </c>
      <c r="J622" s="3" t="s">
        <v>1152</v>
      </c>
      <c r="K622" s="3" t="s">
        <v>1150</v>
      </c>
      <c r="L622" s="3" t="s">
        <v>1276</v>
      </c>
    </row>
    <row r="623" spans="2:12" ht="33.75">
      <c r="B623" s="3">
        <v>81141601</v>
      </c>
      <c r="C623" s="3" t="s">
        <v>825</v>
      </c>
      <c r="D623" s="3" t="s">
        <v>41</v>
      </c>
      <c r="E623" s="3" t="s">
        <v>39</v>
      </c>
      <c r="F623" s="5" t="s">
        <v>33</v>
      </c>
      <c r="G623" s="27" t="s">
        <v>43</v>
      </c>
      <c r="H623" s="69">
        <v>40000000</v>
      </c>
      <c r="I623" s="69" t="s">
        <v>1150</v>
      </c>
      <c r="J623" s="3" t="s">
        <v>1152</v>
      </c>
      <c r="K623" s="3" t="s">
        <v>1150</v>
      </c>
      <c r="L623" s="3" t="s">
        <v>1277</v>
      </c>
    </row>
    <row r="624" spans="2:12" ht="22.5">
      <c r="B624" s="3">
        <v>80131502</v>
      </c>
      <c r="C624" s="3" t="s">
        <v>826</v>
      </c>
      <c r="D624" s="3" t="s">
        <v>1067</v>
      </c>
      <c r="E624" s="3" t="s">
        <v>56</v>
      </c>
      <c r="F624" s="5" t="s">
        <v>49</v>
      </c>
      <c r="G624" s="27" t="s">
        <v>43</v>
      </c>
      <c r="H624" s="69">
        <v>100000000</v>
      </c>
      <c r="I624" s="69" t="s">
        <v>1150</v>
      </c>
      <c r="J624" s="3" t="s">
        <v>1152</v>
      </c>
      <c r="K624" s="3" t="s">
        <v>1150</v>
      </c>
      <c r="L624" s="3" t="s">
        <v>1278</v>
      </c>
    </row>
    <row r="625" spans="2:12" ht="33.75">
      <c r="B625" s="3">
        <v>81141601</v>
      </c>
      <c r="C625" s="3" t="s">
        <v>827</v>
      </c>
      <c r="D625" s="3" t="s">
        <v>55</v>
      </c>
      <c r="E625" s="3" t="s">
        <v>42</v>
      </c>
      <c r="F625" s="5" t="s">
        <v>33</v>
      </c>
      <c r="G625" s="27" t="s">
        <v>110</v>
      </c>
      <c r="H625" s="69">
        <v>28000000</v>
      </c>
      <c r="I625" s="69" t="s">
        <v>1150</v>
      </c>
      <c r="J625" s="3" t="s">
        <v>1152</v>
      </c>
      <c r="K625" s="3" t="s">
        <v>1150</v>
      </c>
      <c r="L625" s="3" t="s">
        <v>1279</v>
      </c>
    </row>
    <row r="626" spans="2:12" ht="33.75">
      <c r="B626" s="3">
        <v>81112217</v>
      </c>
      <c r="C626" s="3" t="s">
        <v>828</v>
      </c>
      <c r="D626" s="3" t="s">
        <v>55</v>
      </c>
      <c r="E626" s="3" t="s">
        <v>48</v>
      </c>
      <c r="F626" s="5" t="s">
        <v>49</v>
      </c>
      <c r="G626" s="27" t="s">
        <v>1280</v>
      </c>
      <c r="H626" s="69">
        <v>76739916</v>
      </c>
      <c r="I626" s="69" t="s">
        <v>1150</v>
      </c>
      <c r="J626" s="3" t="s">
        <v>1152</v>
      </c>
      <c r="K626" s="3" t="s">
        <v>1150</v>
      </c>
      <c r="L626" s="3" t="s">
        <v>1279</v>
      </c>
    </row>
    <row r="627" spans="2:12" ht="33.75">
      <c r="B627" s="3">
        <v>81112210</v>
      </c>
      <c r="C627" s="3" t="s">
        <v>829</v>
      </c>
      <c r="D627" s="3" t="s">
        <v>55</v>
      </c>
      <c r="E627" s="3" t="s">
        <v>48</v>
      </c>
      <c r="F627" s="5" t="s">
        <v>49</v>
      </c>
      <c r="G627" s="27" t="s">
        <v>1280</v>
      </c>
      <c r="H627" s="69">
        <v>182616480</v>
      </c>
      <c r="I627" s="69" t="s">
        <v>1150</v>
      </c>
      <c r="J627" s="3" t="s">
        <v>1152</v>
      </c>
      <c r="K627" s="3" t="s">
        <v>1150</v>
      </c>
      <c r="L627" s="3" t="s">
        <v>1279</v>
      </c>
    </row>
    <row r="628" spans="2:12" ht="33.75">
      <c r="B628" s="3">
        <v>81112100</v>
      </c>
      <c r="C628" s="3" t="s">
        <v>830</v>
      </c>
      <c r="D628" s="3" t="s">
        <v>36</v>
      </c>
      <c r="E628" s="3" t="s">
        <v>45</v>
      </c>
      <c r="F628" s="5" t="s">
        <v>49</v>
      </c>
      <c r="G628" s="27" t="s">
        <v>1281</v>
      </c>
      <c r="H628" s="69">
        <v>420000000</v>
      </c>
      <c r="I628" s="69" t="s">
        <v>1150</v>
      </c>
      <c r="J628" s="3" t="s">
        <v>1152</v>
      </c>
      <c r="K628" s="3" t="s">
        <v>1150</v>
      </c>
      <c r="L628" s="3" t="s">
        <v>1279</v>
      </c>
    </row>
    <row r="629" spans="2:12" ht="56.25">
      <c r="B629" s="3">
        <v>81112400</v>
      </c>
      <c r="C629" s="3" t="s">
        <v>831</v>
      </c>
      <c r="D629" s="3" t="s">
        <v>41</v>
      </c>
      <c r="E629" s="3" t="s">
        <v>1134</v>
      </c>
      <c r="F629" s="5" t="s">
        <v>49</v>
      </c>
      <c r="G629" s="27" t="s">
        <v>1281</v>
      </c>
      <c r="H629" s="69">
        <v>130775914</v>
      </c>
      <c r="I629" s="69" t="s">
        <v>1150</v>
      </c>
      <c r="J629" s="3" t="s">
        <v>1152</v>
      </c>
      <c r="K629" s="3" t="s">
        <v>1150</v>
      </c>
      <c r="L629" s="3" t="s">
        <v>1279</v>
      </c>
    </row>
    <row r="630" spans="2:12" ht="33.75">
      <c r="B630" s="3">
        <v>81112400</v>
      </c>
      <c r="C630" s="3" t="s">
        <v>832</v>
      </c>
      <c r="D630" s="3" t="s">
        <v>36</v>
      </c>
      <c r="E630" s="3" t="s">
        <v>148</v>
      </c>
      <c r="F630" s="5" t="s">
        <v>49</v>
      </c>
      <c r="G630" s="27" t="s">
        <v>1281</v>
      </c>
      <c r="H630" s="69">
        <v>516486924</v>
      </c>
      <c r="I630" s="69" t="s">
        <v>1150</v>
      </c>
      <c r="J630" s="3" t="s">
        <v>1152</v>
      </c>
      <c r="K630" s="3" t="s">
        <v>1150</v>
      </c>
      <c r="L630" s="3" t="s">
        <v>1279</v>
      </c>
    </row>
    <row r="631" spans="2:12" ht="22.5">
      <c r="B631" s="3">
        <v>43211508</v>
      </c>
      <c r="C631" s="3" t="s">
        <v>833</v>
      </c>
      <c r="D631" s="3" t="s">
        <v>55</v>
      </c>
      <c r="E631" s="3" t="s">
        <v>59</v>
      </c>
      <c r="F631" s="5" t="s">
        <v>33</v>
      </c>
      <c r="G631" s="27" t="s">
        <v>1281</v>
      </c>
      <c r="H631" s="69">
        <f>26418259+507</f>
        <v>26418766</v>
      </c>
      <c r="I631" s="69" t="s">
        <v>1150</v>
      </c>
      <c r="J631" s="3" t="s">
        <v>1152</v>
      </c>
      <c r="K631" s="3" t="s">
        <v>1150</v>
      </c>
      <c r="L631" s="3" t="s">
        <v>1279</v>
      </c>
    </row>
    <row r="632" spans="2:12" ht="11.25">
      <c r="B632" s="18">
        <v>86101700</v>
      </c>
      <c r="C632" s="3" t="s">
        <v>834</v>
      </c>
      <c r="D632" s="3" t="s">
        <v>36</v>
      </c>
      <c r="E632" s="3" t="s">
        <v>62</v>
      </c>
      <c r="F632" s="5" t="s">
        <v>33</v>
      </c>
      <c r="G632" s="27" t="s">
        <v>110</v>
      </c>
      <c r="H632" s="69">
        <v>20000000</v>
      </c>
      <c r="I632" s="69" t="s">
        <v>1150</v>
      </c>
      <c r="J632" s="3" t="s">
        <v>1152</v>
      </c>
      <c r="K632" s="3" t="s">
        <v>1150</v>
      </c>
      <c r="L632" s="3" t="s">
        <v>1282</v>
      </c>
    </row>
    <row r="633" spans="2:12" ht="22.5">
      <c r="B633" s="3">
        <v>78181800</v>
      </c>
      <c r="C633" s="3" t="s">
        <v>835</v>
      </c>
      <c r="D633" s="3" t="s">
        <v>55</v>
      </c>
      <c r="E633" s="3" t="s">
        <v>155</v>
      </c>
      <c r="F633" s="5" t="s">
        <v>49</v>
      </c>
      <c r="G633" s="27" t="s">
        <v>112</v>
      </c>
      <c r="H633" s="69">
        <v>206936947.2</v>
      </c>
      <c r="I633" s="69" t="s">
        <v>1150</v>
      </c>
      <c r="J633" s="3" t="s">
        <v>1152</v>
      </c>
      <c r="K633" s="3" t="s">
        <v>1150</v>
      </c>
      <c r="L633" s="3" t="s">
        <v>1283</v>
      </c>
    </row>
    <row r="634" spans="2:12" ht="22.5">
      <c r="B634" s="3">
        <v>15101504</v>
      </c>
      <c r="C634" s="3" t="s">
        <v>836</v>
      </c>
      <c r="D634" s="3" t="s">
        <v>55</v>
      </c>
      <c r="E634" s="3" t="s">
        <v>155</v>
      </c>
      <c r="F634" s="5" t="s">
        <v>49</v>
      </c>
      <c r="G634" s="27" t="s">
        <v>112</v>
      </c>
      <c r="H634" s="69">
        <v>128561625.60000002</v>
      </c>
      <c r="I634" s="69" t="s">
        <v>1150</v>
      </c>
      <c r="J634" s="3" t="s">
        <v>1152</v>
      </c>
      <c r="K634" s="3" t="s">
        <v>1150</v>
      </c>
      <c r="L634" s="3" t="s">
        <v>1283</v>
      </c>
    </row>
    <row r="635" spans="2:12" ht="22.5">
      <c r="B635" s="3">
        <v>78181800</v>
      </c>
      <c r="C635" s="3" t="s">
        <v>837</v>
      </c>
      <c r="D635" s="3" t="s">
        <v>55</v>
      </c>
      <c r="E635" s="3" t="s">
        <v>155</v>
      </c>
      <c r="F635" s="5" t="s">
        <v>33</v>
      </c>
      <c r="G635" s="27" t="s">
        <v>112</v>
      </c>
      <c r="H635" s="69">
        <v>122353086.49973334</v>
      </c>
      <c r="I635" s="69" t="s">
        <v>1150</v>
      </c>
      <c r="J635" s="3" t="s">
        <v>1152</v>
      </c>
      <c r="K635" s="3" t="s">
        <v>1150</v>
      </c>
      <c r="L635" s="3" t="s">
        <v>1283</v>
      </c>
    </row>
    <row r="636" spans="2:12" ht="22.5">
      <c r="B636" s="3">
        <v>80111620</v>
      </c>
      <c r="C636" s="3" t="s">
        <v>115</v>
      </c>
      <c r="D636" s="3" t="s">
        <v>55</v>
      </c>
      <c r="E636" s="3" t="s">
        <v>155</v>
      </c>
      <c r="F636" s="5" t="s">
        <v>49</v>
      </c>
      <c r="G636" s="27" t="s">
        <v>112</v>
      </c>
      <c r="H636" s="69">
        <v>137673605.43066046</v>
      </c>
      <c r="I636" s="69" t="s">
        <v>1150</v>
      </c>
      <c r="J636" s="3" t="s">
        <v>1152</v>
      </c>
      <c r="K636" s="3" t="s">
        <v>1150</v>
      </c>
      <c r="L636" s="3" t="s">
        <v>1283</v>
      </c>
    </row>
    <row r="637" spans="2:12" ht="22.5">
      <c r="B637" s="3">
        <v>80111620</v>
      </c>
      <c r="C637" s="3" t="s">
        <v>116</v>
      </c>
      <c r="D637" s="3" t="s">
        <v>55</v>
      </c>
      <c r="E637" s="3" t="s">
        <v>155</v>
      </c>
      <c r="F637" s="5" t="s">
        <v>49</v>
      </c>
      <c r="G637" s="27" t="s">
        <v>112</v>
      </c>
      <c r="H637" s="69">
        <v>117244951.512</v>
      </c>
      <c r="I637" s="69" t="s">
        <v>1150</v>
      </c>
      <c r="J637" s="3" t="s">
        <v>1152</v>
      </c>
      <c r="K637" s="3" t="s">
        <v>1150</v>
      </c>
      <c r="L637" s="3" t="s">
        <v>1283</v>
      </c>
    </row>
    <row r="638" spans="2:12" ht="22.5">
      <c r="B638" s="3">
        <v>80111620</v>
      </c>
      <c r="C638" s="3" t="s">
        <v>116</v>
      </c>
      <c r="D638" s="3" t="s">
        <v>55</v>
      </c>
      <c r="E638" s="3" t="s">
        <v>155</v>
      </c>
      <c r="F638" s="5" t="s">
        <v>49</v>
      </c>
      <c r="G638" s="27" t="s">
        <v>112</v>
      </c>
      <c r="H638" s="69">
        <v>127960266.924032</v>
      </c>
      <c r="I638" s="69" t="s">
        <v>1150</v>
      </c>
      <c r="J638" s="3" t="s">
        <v>1152</v>
      </c>
      <c r="K638" s="3" t="s">
        <v>1150</v>
      </c>
      <c r="L638" s="3" t="s">
        <v>1283</v>
      </c>
    </row>
    <row r="639" spans="2:12" ht="22.5">
      <c r="B639" s="3">
        <v>80111620</v>
      </c>
      <c r="C639" s="3" t="s">
        <v>838</v>
      </c>
      <c r="D639" s="3" t="s">
        <v>55</v>
      </c>
      <c r="E639" s="3" t="s">
        <v>155</v>
      </c>
      <c r="F639" s="5" t="s">
        <v>49</v>
      </c>
      <c r="G639" s="27" t="s">
        <v>112</v>
      </c>
      <c r="H639" s="69">
        <v>87004964.888</v>
      </c>
      <c r="I639" s="69" t="s">
        <v>1150</v>
      </c>
      <c r="J639" s="3" t="s">
        <v>1152</v>
      </c>
      <c r="K639" s="3" t="s">
        <v>1150</v>
      </c>
      <c r="L639" s="3" t="s">
        <v>1283</v>
      </c>
    </row>
    <row r="640" spans="2:12" ht="22.5">
      <c r="B640" s="3">
        <v>80131502</v>
      </c>
      <c r="C640" s="3" t="s">
        <v>839</v>
      </c>
      <c r="D640" s="3" t="s">
        <v>41</v>
      </c>
      <c r="E640" s="3" t="s">
        <v>48</v>
      </c>
      <c r="F640" s="5" t="s">
        <v>49</v>
      </c>
      <c r="G640" s="27" t="s">
        <v>112</v>
      </c>
      <c r="H640" s="69">
        <v>127264551.65994224</v>
      </c>
      <c r="I640" s="69" t="s">
        <v>1150</v>
      </c>
      <c r="J640" s="3" t="s">
        <v>1152</v>
      </c>
      <c r="K640" s="3" t="s">
        <v>1150</v>
      </c>
      <c r="L640" s="3" t="s">
        <v>1283</v>
      </c>
    </row>
    <row r="641" spans="2:12" ht="22.5">
      <c r="B641" s="3">
        <v>90121502</v>
      </c>
      <c r="C641" s="3" t="s">
        <v>840</v>
      </c>
      <c r="D641" s="3" t="s">
        <v>1135</v>
      </c>
      <c r="E641" s="3" t="s">
        <v>42</v>
      </c>
      <c r="F641" s="3" t="s">
        <v>1064</v>
      </c>
      <c r="G641" s="27" t="s">
        <v>112</v>
      </c>
      <c r="H641" s="69">
        <v>5000000</v>
      </c>
      <c r="I641" s="69" t="s">
        <v>1150</v>
      </c>
      <c r="J641" s="3" t="s">
        <v>1152</v>
      </c>
      <c r="K641" s="3" t="s">
        <v>1150</v>
      </c>
      <c r="L641" s="3" t="s">
        <v>1283</v>
      </c>
    </row>
    <row r="642" spans="2:12" ht="22.5">
      <c r="B642" s="3">
        <v>72154110</v>
      </c>
      <c r="C642" s="3" t="s">
        <v>150</v>
      </c>
      <c r="D642" s="3" t="s">
        <v>41</v>
      </c>
      <c r="E642" s="3" t="s">
        <v>45</v>
      </c>
      <c r="F642" s="3" t="s">
        <v>1064</v>
      </c>
      <c r="G642" s="27" t="s">
        <v>43</v>
      </c>
      <c r="H642" s="69">
        <v>41275410</v>
      </c>
      <c r="I642" s="69" t="s">
        <v>1150</v>
      </c>
      <c r="J642" s="3" t="s">
        <v>1152</v>
      </c>
      <c r="K642" s="3" t="s">
        <v>1150</v>
      </c>
      <c r="L642" s="3" t="s">
        <v>1284</v>
      </c>
    </row>
    <row r="643" spans="2:12" ht="11.25">
      <c r="B643" s="3">
        <v>44121600</v>
      </c>
      <c r="C643" s="3" t="s">
        <v>841</v>
      </c>
      <c r="D643" s="3" t="s">
        <v>41</v>
      </c>
      <c r="E643" s="3" t="s">
        <v>45</v>
      </c>
      <c r="F643" s="5" t="s">
        <v>33</v>
      </c>
      <c r="G643" s="27" t="s">
        <v>43</v>
      </c>
      <c r="H643" s="69">
        <v>110030349</v>
      </c>
      <c r="I643" s="69" t="s">
        <v>1150</v>
      </c>
      <c r="J643" s="3" t="s">
        <v>1152</v>
      </c>
      <c r="K643" s="3" t="s">
        <v>1150</v>
      </c>
      <c r="L643" s="3" t="s">
        <v>1284</v>
      </c>
    </row>
    <row r="644" spans="2:12" ht="11.25">
      <c r="B644" s="3">
        <v>44121600</v>
      </c>
      <c r="C644" s="3" t="s">
        <v>842</v>
      </c>
      <c r="D644" s="3" t="s">
        <v>41</v>
      </c>
      <c r="E644" s="3" t="s">
        <v>45</v>
      </c>
      <c r="F644" s="3" t="s">
        <v>1064</v>
      </c>
      <c r="G644" s="27" t="s">
        <v>43</v>
      </c>
      <c r="H644" s="69">
        <v>46065050</v>
      </c>
      <c r="I644" s="69" t="s">
        <v>1150</v>
      </c>
      <c r="J644" s="3" t="s">
        <v>1152</v>
      </c>
      <c r="K644" s="3" t="s">
        <v>1150</v>
      </c>
      <c r="L644" s="3" t="s">
        <v>1284</v>
      </c>
    </row>
    <row r="645" spans="2:12" ht="11.25">
      <c r="B645" s="3">
        <v>47131700</v>
      </c>
      <c r="C645" s="3" t="s">
        <v>843</v>
      </c>
      <c r="D645" s="3" t="s">
        <v>41</v>
      </c>
      <c r="E645" s="3" t="s">
        <v>45</v>
      </c>
      <c r="F645" s="3" t="s">
        <v>1064</v>
      </c>
      <c r="G645" s="27" t="s">
        <v>43</v>
      </c>
      <c r="H645" s="69">
        <v>52049377</v>
      </c>
      <c r="I645" s="69" t="s">
        <v>1150</v>
      </c>
      <c r="J645" s="3" t="s">
        <v>1152</v>
      </c>
      <c r="K645" s="3" t="s">
        <v>1150</v>
      </c>
      <c r="L645" s="3" t="s">
        <v>1284</v>
      </c>
    </row>
    <row r="646" spans="2:12" ht="11.25">
      <c r="B646" s="3">
        <v>44121600</v>
      </c>
      <c r="C646" s="3" t="s">
        <v>844</v>
      </c>
      <c r="D646" s="3" t="s">
        <v>41</v>
      </c>
      <c r="E646" s="3" t="s">
        <v>45</v>
      </c>
      <c r="F646" s="5" t="s">
        <v>49</v>
      </c>
      <c r="G646" s="27" t="s">
        <v>43</v>
      </c>
      <c r="H646" s="69">
        <v>9653563</v>
      </c>
      <c r="I646" s="69" t="s">
        <v>1150</v>
      </c>
      <c r="J646" s="3" t="s">
        <v>1152</v>
      </c>
      <c r="K646" s="3" t="s">
        <v>1150</v>
      </c>
      <c r="L646" s="3" t="s">
        <v>1284</v>
      </c>
    </row>
    <row r="647" spans="2:12" ht="11.25">
      <c r="B647" s="3">
        <v>44121600</v>
      </c>
      <c r="C647" s="3" t="s">
        <v>845</v>
      </c>
      <c r="D647" s="3" t="s">
        <v>41</v>
      </c>
      <c r="E647" s="3" t="s">
        <v>45</v>
      </c>
      <c r="F647" s="3" t="s">
        <v>1064</v>
      </c>
      <c r="G647" s="27" t="s">
        <v>43</v>
      </c>
      <c r="H647" s="69">
        <v>17962282</v>
      </c>
      <c r="I647" s="69" t="s">
        <v>1150</v>
      </c>
      <c r="J647" s="3" t="s">
        <v>1152</v>
      </c>
      <c r="K647" s="3" t="s">
        <v>1150</v>
      </c>
      <c r="L647" s="3" t="s">
        <v>1284</v>
      </c>
    </row>
    <row r="648" spans="2:12" ht="22.5">
      <c r="B648" s="3">
        <v>44102900</v>
      </c>
      <c r="C648" s="3" t="s">
        <v>846</v>
      </c>
      <c r="D648" s="3" t="s">
        <v>41</v>
      </c>
      <c r="E648" s="3" t="s">
        <v>45</v>
      </c>
      <c r="F648" s="5" t="s">
        <v>33</v>
      </c>
      <c r="G648" s="27" t="s">
        <v>43</v>
      </c>
      <c r="H648" s="69">
        <v>104500000</v>
      </c>
      <c r="I648" s="69" t="s">
        <v>1150</v>
      </c>
      <c r="J648" s="3" t="s">
        <v>1152</v>
      </c>
      <c r="K648" s="3" t="s">
        <v>1150</v>
      </c>
      <c r="L648" s="3" t="s">
        <v>1284</v>
      </c>
    </row>
    <row r="649" spans="2:12" ht="22.5">
      <c r="B649" s="3">
        <v>78181500</v>
      </c>
      <c r="C649" s="3" t="s">
        <v>847</v>
      </c>
      <c r="D649" s="3" t="s">
        <v>41</v>
      </c>
      <c r="E649" s="3" t="s">
        <v>45</v>
      </c>
      <c r="F649" s="3" t="s">
        <v>1064</v>
      </c>
      <c r="G649" s="27" t="s">
        <v>43</v>
      </c>
      <c r="H649" s="69">
        <v>46711801</v>
      </c>
      <c r="I649" s="69" t="s">
        <v>1150</v>
      </c>
      <c r="J649" s="3" t="s">
        <v>1152</v>
      </c>
      <c r="K649" s="3" t="s">
        <v>1150</v>
      </c>
      <c r="L649" s="3" t="s">
        <v>1284</v>
      </c>
    </row>
    <row r="650" spans="2:12" ht="11.25">
      <c r="B650" s="3">
        <v>72102900</v>
      </c>
      <c r="C650" s="3" t="s">
        <v>848</v>
      </c>
      <c r="D650" s="3" t="s">
        <v>41</v>
      </c>
      <c r="E650" s="3" t="s">
        <v>45</v>
      </c>
      <c r="F650" s="5" t="s">
        <v>33</v>
      </c>
      <c r="G650" s="27" t="s">
        <v>43</v>
      </c>
      <c r="H650" s="69">
        <v>104500000</v>
      </c>
      <c r="I650" s="69" t="s">
        <v>1150</v>
      </c>
      <c r="J650" s="3" t="s">
        <v>1152</v>
      </c>
      <c r="K650" s="3" t="s">
        <v>1150</v>
      </c>
      <c r="L650" s="3" t="s">
        <v>1284</v>
      </c>
    </row>
    <row r="651" spans="2:12" ht="11.25">
      <c r="B651" s="3">
        <v>15101500</v>
      </c>
      <c r="C651" s="3" t="s">
        <v>849</v>
      </c>
      <c r="D651" s="3" t="s">
        <v>41</v>
      </c>
      <c r="E651" s="3" t="s">
        <v>45</v>
      </c>
      <c r="F651" s="3" t="s">
        <v>1064</v>
      </c>
      <c r="G651" s="27" t="s">
        <v>43</v>
      </c>
      <c r="H651" s="69">
        <v>37472191</v>
      </c>
      <c r="I651" s="69" t="s">
        <v>1150</v>
      </c>
      <c r="J651" s="3" t="s">
        <v>1152</v>
      </c>
      <c r="K651" s="3" t="s">
        <v>1150</v>
      </c>
      <c r="L651" s="3" t="s">
        <v>1284</v>
      </c>
    </row>
    <row r="652" spans="2:12" ht="33.75">
      <c r="B652" s="3">
        <v>92121500</v>
      </c>
      <c r="C652" s="3" t="s">
        <v>850</v>
      </c>
      <c r="D652" s="3" t="s">
        <v>41</v>
      </c>
      <c r="E652" s="3" t="s">
        <v>45</v>
      </c>
      <c r="F652" s="5" t="s">
        <v>33</v>
      </c>
      <c r="G652" s="27" t="s">
        <v>43</v>
      </c>
      <c r="H652" s="69">
        <v>238401890</v>
      </c>
      <c r="I652" s="69" t="s">
        <v>1150</v>
      </c>
      <c r="J652" s="3" t="s">
        <v>1152</v>
      </c>
      <c r="K652" s="3" t="s">
        <v>1150</v>
      </c>
      <c r="L652" s="3" t="s">
        <v>1284</v>
      </c>
    </row>
    <row r="653" spans="2:12" ht="45">
      <c r="B653" s="3">
        <v>78102200</v>
      </c>
      <c r="C653" s="3" t="s">
        <v>851</v>
      </c>
      <c r="D653" s="3" t="s">
        <v>41</v>
      </c>
      <c r="E653" s="3" t="s">
        <v>45</v>
      </c>
      <c r="F653" s="3" t="s">
        <v>1064</v>
      </c>
      <c r="G653" s="27" t="s">
        <v>43</v>
      </c>
      <c r="H653" s="69">
        <v>65341852</v>
      </c>
      <c r="I653" s="69" t="s">
        <v>1150</v>
      </c>
      <c r="J653" s="3" t="s">
        <v>1152</v>
      </c>
      <c r="K653" s="3" t="s">
        <v>1150</v>
      </c>
      <c r="L653" s="3" t="s">
        <v>1284</v>
      </c>
    </row>
    <row r="654" spans="2:12" ht="45">
      <c r="B654" s="3">
        <v>82121700</v>
      </c>
      <c r="C654" s="3" t="s">
        <v>852</v>
      </c>
      <c r="D654" s="3" t="s">
        <v>41</v>
      </c>
      <c r="E654" s="3" t="s">
        <v>45</v>
      </c>
      <c r="F654" s="5" t="s">
        <v>33</v>
      </c>
      <c r="G654" s="27" t="s">
        <v>43</v>
      </c>
      <c r="H654" s="69">
        <v>278240680</v>
      </c>
      <c r="I654" s="69" t="s">
        <v>1150</v>
      </c>
      <c r="J654" s="3" t="s">
        <v>1152</v>
      </c>
      <c r="K654" s="3" t="s">
        <v>1150</v>
      </c>
      <c r="L654" s="3" t="s">
        <v>1284</v>
      </c>
    </row>
    <row r="655" spans="2:12" ht="33.75">
      <c r="B655" s="3">
        <v>84131500</v>
      </c>
      <c r="C655" s="3" t="s">
        <v>853</v>
      </c>
      <c r="D655" s="3" t="s">
        <v>41</v>
      </c>
      <c r="E655" s="3" t="s">
        <v>45</v>
      </c>
      <c r="F655" s="3" t="s">
        <v>58</v>
      </c>
      <c r="G655" s="27" t="s">
        <v>43</v>
      </c>
      <c r="H655" s="69">
        <v>1509954176</v>
      </c>
      <c r="I655" s="69" t="s">
        <v>1150</v>
      </c>
      <c r="J655" s="3" t="s">
        <v>1152</v>
      </c>
      <c r="K655" s="3" t="s">
        <v>1150</v>
      </c>
      <c r="L655" s="3" t="s">
        <v>1284</v>
      </c>
    </row>
    <row r="656" spans="2:12" ht="11.25">
      <c r="B656" s="3">
        <v>82101504</v>
      </c>
      <c r="C656" s="3" t="s">
        <v>854</v>
      </c>
      <c r="D656" s="3" t="s">
        <v>41</v>
      </c>
      <c r="E656" s="3" t="s">
        <v>45</v>
      </c>
      <c r="F656" s="5" t="s">
        <v>49</v>
      </c>
      <c r="G656" s="27" t="s">
        <v>43</v>
      </c>
      <c r="H656" s="69">
        <v>292600</v>
      </c>
      <c r="I656" s="69" t="s">
        <v>1150</v>
      </c>
      <c r="J656" s="3" t="s">
        <v>1152</v>
      </c>
      <c r="K656" s="3" t="s">
        <v>1150</v>
      </c>
      <c r="L656" s="3" t="s">
        <v>1284</v>
      </c>
    </row>
    <row r="657" spans="2:12" ht="33.75">
      <c r="B657" s="3">
        <v>72102100</v>
      </c>
      <c r="C657" s="3" t="s">
        <v>855</v>
      </c>
      <c r="D657" s="3" t="s">
        <v>41</v>
      </c>
      <c r="E657" s="3" t="s">
        <v>45</v>
      </c>
      <c r="F657" s="3" t="s">
        <v>1064</v>
      </c>
      <c r="G657" s="27" t="s">
        <v>43</v>
      </c>
      <c r="H657" s="69">
        <v>6567687</v>
      </c>
      <c r="I657" s="69" t="s">
        <v>1150</v>
      </c>
      <c r="J657" s="3" t="s">
        <v>1152</v>
      </c>
      <c r="K657" s="3" t="s">
        <v>1150</v>
      </c>
      <c r="L657" s="3" t="s">
        <v>1284</v>
      </c>
    </row>
    <row r="658" spans="2:12" ht="11.25">
      <c r="B658" s="3">
        <v>92121700</v>
      </c>
      <c r="C658" s="3" t="s">
        <v>856</v>
      </c>
      <c r="D658" s="3" t="s">
        <v>41</v>
      </c>
      <c r="E658" s="3" t="s">
        <v>45</v>
      </c>
      <c r="F658" s="3" t="s">
        <v>1064</v>
      </c>
      <c r="G658" s="27" t="s">
        <v>43</v>
      </c>
      <c r="H658" s="69">
        <v>1956240</v>
      </c>
      <c r="I658" s="69" t="s">
        <v>1150</v>
      </c>
      <c r="J658" s="3" t="s">
        <v>1152</v>
      </c>
      <c r="K658" s="3" t="s">
        <v>1150</v>
      </c>
      <c r="L658" s="3" t="s">
        <v>1284</v>
      </c>
    </row>
    <row r="659" spans="2:12" ht="45">
      <c r="B659" s="3">
        <v>42131600</v>
      </c>
      <c r="C659" s="3" t="s">
        <v>857</v>
      </c>
      <c r="D659" s="3" t="s">
        <v>41</v>
      </c>
      <c r="E659" s="3" t="s">
        <v>45</v>
      </c>
      <c r="F659" s="3" t="s">
        <v>1064</v>
      </c>
      <c r="G659" s="27" t="s">
        <v>43</v>
      </c>
      <c r="H659" s="69">
        <v>26125000</v>
      </c>
      <c r="I659" s="69" t="s">
        <v>1150</v>
      </c>
      <c r="J659" s="3" t="s">
        <v>1152</v>
      </c>
      <c r="K659" s="3" t="s">
        <v>1150</v>
      </c>
      <c r="L659" s="3" t="s">
        <v>1284</v>
      </c>
    </row>
    <row r="660" spans="2:12" ht="22.5">
      <c r="B660" s="3">
        <v>83111603</v>
      </c>
      <c r="C660" s="3" t="s">
        <v>858</v>
      </c>
      <c r="D660" s="3" t="s">
        <v>41</v>
      </c>
      <c r="E660" s="3" t="s">
        <v>45</v>
      </c>
      <c r="F660" s="5" t="s">
        <v>49</v>
      </c>
      <c r="G660" s="27" t="s">
        <v>43</v>
      </c>
      <c r="H660" s="69">
        <v>14044800</v>
      </c>
      <c r="I660" s="69" t="s">
        <v>1150</v>
      </c>
      <c r="J660" s="3" t="s">
        <v>1152</v>
      </c>
      <c r="K660" s="3" t="s">
        <v>1150</v>
      </c>
      <c r="L660" s="3" t="s">
        <v>1284</v>
      </c>
    </row>
    <row r="661" spans="2:12" ht="22.5">
      <c r="B661" s="3">
        <v>82101504</v>
      </c>
      <c r="C661" s="3" t="s">
        <v>859</v>
      </c>
      <c r="D661" s="3" t="s">
        <v>41</v>
      </c>
      <c r="E661" s="3" t="s">
        <v>45</v>
      </c>
      <c r="F661" s="3" t="s">
        <v>1064</v>
      </c>
      <c r="G661" s="27" t="s">
        <v>43</v>
      </c>
      <c r="H661" s="69">
        <v>36575000</v>
      </c>
      <c r="I661" s="69" t="s">
        <v>1150</v>
      </c>
      <c r="J661" s="3" t="s">
        <v>1152</v>
      </c>
      <c r="K661" s="3" t="s">
        <v>1150</v>
      </c>
      <c r="L661" s="3" t="s">
        <v>1284</v>
      </c>
    </row>
    <row r="662" spans="2:12" ht="22.5">
      <c r="B662" s="3">
        <v>93141506</v>
      </c>
      <c r="C662" s="3" t="s">
        <v>860</v>
      </c>
      <c r="D662" s="3" t="s">
        <v>41</v>
      </c>
      <c r="E662" s="3" t="s">
        <v>45</v>
      </c>
      <c r="F662" s="5" t="s">
        <v>49</v>
      </c>
      <c r="G662" s="27" t="s">
        <v>43</v>
      </c>
      <c r="H662" s="69">
        <v>200000000</v>
      </c>
      <c r="I662" s="69" t="s">
        <v>1150</v>
      </c>
      <c r="J662" s="3" t="s">
        <v>1152</v>
      </c>
      <c r="K662" s="3" t="s">
        <v>1150</v>
      </c>
      <c r="L662" s="3" t="s">
        <v>1284</v>
      </c>
    </row>
    <row r="663" spans="2:12" ht="33.75">
      <c r="B663" s="3">
        <v>93141506</v>
      </c>
      <c r="C663" s="3" t="s">
        <v>861</v>
      </c>
      <c r="D663" s="3" t="s">
        <v>41</v>
      </c>
      <c r="E663" s="3" t="s">
        <v>45</v>
      </c>
      <c r="F663" s="5" t="s">
        <v>33</v>
      </c>
      <c r="G663" s="27" t="s">
        <v>43</v>
      </c>
      <c r="H663" s="69">
        <v>420000000</v>
      </c>
      <c r="I663" s="69" t="s">
        <v>1150</v>
      </c>
      <c r="J663" s="3" t="s">
        <v>1152</v>
      </c>
      <c r="K663" s="3" t="s">
        <v>1150</v>
      </c>
      <c r="L663" s="3" t="s">
        <v>1284</v>
      </c>
    </row>
    <row r="664" spans="2:12" ht="33.75">
      <c r="B664" s="3">
        <v>78111502</v>
      </c>
      <c r="C664" s="3" t="s">
        <v>862</v>
      </c>
      <c r="D664" s="3" t="s">
        <v>41</v>
      </c>
      <c r="E664" s="3" t="s">
        <v>45</v>
      </c>
      <c r="F664" s="5" t="s">
        <v>33</v>
      </c>
      <c r="G664" s="27" t="s">
        <v>43</v>
      </c>
      <c r="H664" s="69">
        <v>120000000</v>
      </c>
      <c r="I664" s="69" t="s">
        <v>1150</v>
      </c>
      <c r="J664" s="3" t="s">
        <v>1152</v>
      </c>
      <c r="K664" s="3" t="s">
        <v>1150</v>
      </c>
      <c r="L664" s="3" t="s">
        <v>1284</v>
      </c>
    </row>
    <row r="665" spans="2:12" ht="33.75">
      <c r="B665" s="3">
        <v>80111605</v>
      </c>
      <c r="C665" s="3" t="s">
        <v>863</v>
      </c>
      <c r="D665" s="3" t="s">
        <v>41</v>
      </c>
      <c r="E665" s="3" t="s">
        <v>45</v>
      </c>
      <c r="F665" s="5" t="s">
        <v>49</v>
      </c>
      <c r="G665" s="27" t="s">
        <v>43</v>
      </c>
      <c r="H665" s="69">
        <v>28531296</v>
      </c>
      <c r="I665" s="69" t="s">
        <v>1150</v>
      </c>
      <c r="J665" s="3" t="s">
        <v>1152</v>
      </c>
      <c r="K665" s="3" t="s">
        <v>1150</v>
      </c>
      <c r="L665" s="3" t="s">
        <v>1284</v>
      </c>
    </row>
    <row r="666" spans="2:12" ht="33.75">
      <c r="B666" s="3">
        <v>78121600</v>
      </c>
      <c r="C666" s="3" t="s">
        <v>864</v>
      </c>
      <c r="D666" s="3" t="s">
        <v>41</v>
      </c>
      <c r="E666" s="3" t="s">
        <v>45</v>
      </c>
      <c r="F666" s="5" t="s">
        <v>33</v>
      </c>
      <c r="G666" s="27" t="s">
        <v>43</v>
      </c>
      <c r="H666" s="69">
        <v>100000000</v>
      </c>
      <c r="I666" s="69" t="s">
        <v>1150</v>
      </c>
      <c r="J666" s="3" t="s">
        <v>1152</v>
      </c>
      <c r="K666" s="3" t="s">
        <v>1150</v>
      </c>
      <c r="L666" s="3" t="s">
        <v>1284</v>
      </c>
    </row>
    <row r="667" spans="2:12" ht="45">
      <c r="B667" s="3">
        <v>81111902</v>
      </c>
      <c r="C667" s="3" t="s">
        <v>865</v>
      </c>
      <c r="D667" s="3" t="s">
        <v>41</v>
      </c>
      <c r="E667" s="3" t="s">
        <v>45</v>
      </c>
      <c r="F667" s="5" t="s">
        <v>33</v>
      </c>
      <c r="G667" s="27" t="s">
        <v>43</v>
      </c>
      <c r="H667" s="69">
        <v>200000000</v>
      </c>
      <c r="I667" s="69" t="s">
        <v>1150</v>
      </c>
      <c r="J667" s="3" t="s">
        <v>1152</v>
      </c>
      <c r="K667" s="3" t="s">
        <v>1150</v>
      </c>
      <c r="L667" s="3" t="s">
        <v>1284</v>
      </c>
    </row>
    <row r="668" spans="2:12" ht="33.75">
      <c r="B668" s="3">
        <v>80111605</v>
      </c>
      <c r="C668" s="3" t="s">
        <v>866</v>
      </c>
      <c r="D668" s="3" t="s">
        <v>41</v>
      </c>
      <c r="E668" s="3" t="s">
        <v>45</v>
      </c>
      <c r="F668" s="5" t="s">
        <v>49</v>
      </c>
      <c r="G668" s="27" t="s">
        <v>43</v>
      </c>
      <c r="H668" s="69">
        <v>28531296</v>
      </c>
      <c r="I668" s="69" t="s">
        <v>1150</v>
      </c>
      <c r="J668" s="3" t="s">
        <v>1152</v>
      </c>
      <c r="K668" s="3" t="s">
        <v>1150</v>
      </c>
      <c r="L668" s="3" t="s">
        <v>1284</v>
      </c>
    </row>
    <row r="669" spans="2:12" ht="45">
      <c r="B669" s="3">
        <v>85101500</v>
      </c>
      <c r="C669" s="3" t="s">
        <v>867</v>
      </c>
      <c r="D669" s="3" t="s">
        <v>41</v>
      </c>
      <c r="E669" s="3" t="s">
        <v>45</v>
      </c>
      <c r="F669" s="5" t="s">
        <v>49</v>
      </c>
      <c r="G669" s="27" t="s">
        <v>110</v>
      </c>
      <c r="H669" s="69">
        <v>8657984000</v>
      </c>
      <c r="I669" s="69" t="s">
        <v>1150</v>
      </c>
      <c r="J669" s="3" t="s">
        <v>1152</v>
      </c>
      <c r="K669" s="3" t="s">
        <v>1150</v>
      </c>
      <c r="L669" s="3" t="s">
        <v>1285</v>
      </c>
    </row>
    <row r="670" spans="2:12" ht="56.25">
      <c r="B670" s="3">
        <v>85121900</v>
      </c>
      <c r="C670" s="3" t="s">
        <v>868</v>
      </c>
      <c r="D670" s="3" t="s">
        <v>41</v>
      </c>
      <c r="E670" s="3" t="s">
        <v>45</v>
      </c>
      <c r="F670" s="5" t="s">
        <v>49</v>
      </c>
      <c r="G670" s="27" t="s">
        <v>110</v>
      </c>
      <c r="H670" s="69">
        <v>1700000000</v>
      </c>
      <c r="I670" s="69" t="s">
        <v>1150</v>
      </c>
      <c r="J670" s="3" t="s">
        <v>1152</v>
      </c>
      <c r="K670" s="3" t="s">
        <v>1150</v>
      </c>
      <c r="L670" s="3" t="s">
        <v>1285</v>
      </c>
    </row>
    <row r="671" spans="2:12" ht="45">
      <c r="B671" s="3">
        <v>85101500</v>
      </c>
      <c r="C671" s="3" t="s">
        <v>869</v>
      </c>
      <c r="D671" s="3" t="s">
        <v>41</v>
      </c>
      <c r="E671" s="3" t="s">
        <v>45</v>
      </c>
      <c r="F671" s="5" t="s">
        <v>49</v>
      </c>
      <c r="G671" s="27" t="s">
        <v>110</v>
      </c>
      <c r="H671" s="69">
        <v>2598823000</v>
      </c>
      <c r="I671" s="69" t="s">
        <v>1150</v>
      </c>
      <c r="J671" s="3" t="s">
        <v>1152</v>
      </c>
      <c r="K671" s="3" t="s">
        <v>1150</v>
      </c>
      <c r="L671" s="3" t="s">
        <v>1285</v>
      </c>
    </row>
    <row r="672" spans="2:12" ht="45">
      <c r="B672" s="3">
        <v>85101504</v>
      </c>
      <c r="C672" s="3" t="s">
        <v>870</v>
      </c>
      <c r="D672" s="3" t="s">
        <v>41</v>
      </c>
      <c r="E672" s="3" t="s">
        <v>45</v>
      </c>
      <c r="F672" s="5" t="s">
        <v>49</v>
      </c>
      <c r="G672" s="27" t="s">
        <v>110</v>
      </c>
      <c r="H672" s="69">
        <v>3500000000</v>
      </c>
      <c r="I672" s="69" t="s">
        <v>1150</v>
      </c>
      <c r="J672" s="3" t="s">
        <v>1152</v>
      </c>
      <c r="K672" s="3" t="s">
        <v>1150</v>
      </c>
      <c r="L672" s="3" t="s">
        <v>1285</v>
      </c>
    </row>
    <row r="673" spans="2:12" ht="45">
      <c r="B673" s="3">
        <v>85101500</v>
      </c>
      <c r="C673" s="3" t="s">
        <v>871</v>
      </c>
      <c r="D673" s="3" t="s">
        <v>41</v>
      </c>
      <c r="E673" s="3" t="s">
        <v>45</v>
      </c>
      <c r="F673" s="5" t="s">
        <v>49</v>
      </c>
      <c r="G673" s="27" t="s">
        <v>110</v>
      </c>
      <c r="H673" s="69">
        <v>5000000000</v>
      </c>
      <c r="I673" s="69" t="s">
        <v>1150</v>
      </c>
      <c r="J673" s="3" t="s">
        <v>1152</v>
      </c>
      <c r="K673" s="3" t="s">
        <v>1150</v>
      </c>
      <c r="L673" s="3" t="s">
        <v>1285</v>
      </c>
    </row>
    <row r="674" spans="2:12" ht="45">
      <c r="B674" s="3">
        <v>85101500</v>
      </c>
      <c r="C674" s="3" t="s">
        <v>872</v>
      </c>
      <c r="D674" s="3" t="s">
        <v>41</v>
      </c>
      <c r="E674" s="3" t="s">
        <v>45</v>
      </c>
      <c r="F674" s="5" t="s">
        <v>49</v>
      </c>
      <c r="G674" s="27" t="s">
        <v>110</v>
      </c>
      <c r="H674" s="69">
        <v>1069869000</v>
      </c>
      <c r="I674" s="69" t="s">
        <v>1150</v>
      </c>
      <c r="J674" s="3" t="s">
        <v>1152</v>
      </c>
      <c r="K674" s="3" t="s">
        <v>1150</v>
      </c>
      <c r="L674" s="3" t="s">
        <v>1285</v>
      </c>
    </row>
    <row r="675" spans="2:12" ht="45">
      <c r="B675" s="3">
        <v>85101500</v>
      </c>
      <c r="C675" s="3" t="s">
        <v>873</v>
      </c>
      <c r="D675" s="3" t="s">
        <v>41</v>
      </c>
      <c r="E675" s="3" t="s">
        <v>45</v>
      </c>
      <c r="F675" s="5" t="s">
        <v>49</v>
      </c>
      <c r="G675" s="27" t="s">
        <v>110</v>
      </c>
      <c r="H675" s="69">
        <v>412017000</v>
      </c>
      <c r="I675" s="69" t="s">
        <v>1150</v>
      </c>
      <c r="J675" s="3" t="s">
        <v>1152</v>
      </c>
      <c r="K675" s="3" t="s">
        <v>1150</v>
      </c>
      <c r="L675" s="3" t="s">
        <v>1285</v>
      </c>
    </row>
    <row r="676" spans="2:12" ht="45">
      <c r="B676" s="3">
        <v>85101500</v>
      </c>
      <c r="C676" s="3" t="s">
        <v>874</v>
      </c>
      <c r="D676" s="3" t="s">
        <v>41</v>
      </c>
      <c r="E676" s="3" t="s">
        <v>45</v>
      </c>
      <c r="F676" s="5" t="s">
        <v>49</v>
      </c>
      <c r="G676" s="27" t="s">
        <v>110</v>
      </c>
      <c r="H676" s="69">
        <v>500000000</v>
      </c>
      <c r="I676" s="69" t="s">
        <v>1150</v>
      </c>
      <c r="J676" s="3" t="s">
        <v>1152</v>
      </c>
      <c r="K676" s="3" t="s">
        <v>1150</v>
      </c>
      <c r="L676" s="3" t="s">
        <v>1285</v>
      </c>
    </row>
    <row r="677" spans="2:12" ht="45">
      <c r="B677" s="3">
        <v>85101500</v>
      </c>
      <c r="C677" s="3" t="s">
        <v>875</v>
      </c>
      <c r="D677" s="3" t="s">
        <v>41</v>
      </c>
      <c r="E677" s="3" t="s">
        <v>45</v>
      </c>
      <c r="F677" s="5" t="s">
        <v>49</v>
      </c>
      <c r="G677" s="27" t="s">
        <v>110</v>
      </c>
      <c r="H677" s="69">
        <v>827269000</v>
      </c>
      <c r="I677" s="69" t="s">
        <v>1150</v>
      </c>
      <c r="J677" s="3" t="s">
        <v>1152</v>
      </c>
      <c r="K677" s="3" t="s">
        <v>1150</v>
      </c>
      <c r="L677" s="3" t="s">
        <v>1285</v>
      </c>
    </row>
    <row r="678" spans="2:12" ht="45">
      <c r="B678" s="3">
        <v>85101500</v>
      </c>
      <c r="C678" s="3" t="s">
        <v>876</v>
      </c>
      <c r="D678" s="3" t="s">
        <v>41</v>
      </c>
      <c r="E678" s="3" t="s">
        <v>45</v>
      </c>
      <c r="F678" s="5" t="s">
        <v>49</v>
      </c>
      <c r="G678" s="27" t="s">
        <v>110</v>
      </c>
      <c r="H678" s="69">
        <v>234174000</v>
      </c>
      <c r="I678" s="69" t="s">
        <v>1150</v>
      </c>
      <c r="J678" s="3" t="s">
        <v>1152</v>
      </c>
      <c r="K678" s="3" t="s">
        <v>1150</v>
      </c>
      <c r="L678" s="3" t="s">
        <v>1285</v>
      </c>
    </row>
    <row r="679" spans="2:12" ht="45">
      <c r="B679" s="3">
        <v>85101500</v>
      </c>
      <c r="C679" s="3" t="s">
        <v>877</v>
      </c>
      <c r="D679" s="3" t="s">
        <v>41</v>
      </c>
      <c r="E679" s="3" t="s">
        <v>45</v>
      </c>
      <c r="F679" s="5" t="s">
        <v>49</v>
      </c>
      <c r="G679" s="27" t="s">
        <v>110</v>
      </c>
      <c r="H679" s="69">
        <v>449330000</v>
      </c>
      <c r="I679" s="69" t="s">
        <v>1150</v>
      </c>
      <c r="J679" s="3" t="s">
        <v>1152</v>
      </c>
      <c r="K679" s="3" t="s">
        <v>1150</v>
      </c>
      <c r="L679" s="3" t="s">
        <v>1285</v>
      </c>
    </row>
    <row r="680" spans="2:12" ht="45">
      <c r="B680" s="3">
        <v>85101500</v>
      </c>
      <c r="C680" s="3" t="s">
        <v>878</v>
      </c>
      <c r="D680" s="3" t="s">
        <v>41</v>
      </c>
      <c r="E680" s="3" t="s">
        <v>45</v>
      </c>
      <c r="F680" s="5" t="s">
        <v>49</v>
      </c>
      <c r="G680" s="27" t="s">
        <v>110</v>
      </c>
      <c r="H680" s="69">
        <v>267085000</v>
      </c>
      <c r="I680" s="69" t="s">
        <v>1150</v>
      </c>
      <c r="J680" s="3" t="s">
        <v>1152</v>
      </c>
      <c r="K680" s="3" t="s">
        <v>1150</v>
      </c>
      <c r="L680" s="3" t="s">
        <v>1285</v>
      </c>
    </row>
    <row r="681" spans="2:12" ht="56.25">
      <c r="B681" s="3">
        <v>85101504</v>
      </c>
      <c r="C681" s="3" t="s">
        <v>879</v>
      </c>
      <c r="D681" s="3" t="s">
        <v>41</v>
      </c>
      <c r="E681" s="3" t="s">
        <v>45</v>
      </c>
      <c r="F681" s="5" t="s">
        <v>49</v>
      </c>
      <c r="G681" s="27" t="s">
        <v>110</v>
      </c>
      <c r="H681" s="69">
        <v>273610000</v>
      </c>
      <c r="I681" s="69" t="s">
        <v>1150</v>
      </c>
      <c r="J681" s="3" t="s">
        <v>1152</v>
      </c>
      <c r="K681" s="3" t="s">
        <v>1150</v>
      </c>
      <c r="L681" s="3" t="s">
        <v>1285</v>
      </c>
    </row>
    <row r="682" spans="2:12" ht="45">
      <c r="B682" s="3">
        <v>85101500</v>
      </c>
      <c r="C682" s="3" t="s">
        <v>880</v>
      </c>
      <c r="D682" s="3" t="s">
        <v>41</v>
      </c>
      <c r="E682" s="3" t="s">
        <v>45</v>
      </c>
      <c r="F682" s="5" t="s">
        <v>49</v>
      </c>
      <c r="G682" s="27" t="s">
        <v>110</v>
      </c>
      <c r="H682" s="69">
        <v>724216000</v>
      </c>
      <c r="I682" s="69" t="s">
        <v>1150</v>
      </c>
      <c r="J682" s="3" t="s">
        <v>1152</v>
      </c>
      <c r="K682" s="3" t="s">
        <v>1150</v>
      </c>
      <c r="L682" s="3" t="s">
        <v>1285</v>
      </c>
    </row>
    <row r="683" spans="2:12" ht="45">
      <c r="B683" s="3">
        <v>85101500</v>
      </c>
      <c r="C683" s="3" t="s">
        <v>111</v>
      </c>
      <c r="D683" s="3" t="s">
        <v>41</v>
      </c>
      <c r="E683" s="3" t="s">
        <v>45</v>
      </c>
      <c r="F683" s="5" t="s">
        <v>49</v>
      </c>
      <c r="G683" s="27" t="s">
        <v>110</v>
      </c>
      <c r="H683" s="69">
        <v>407181000</v>
      </c>
      <c r="I683" s="69" t="s">
        <v>1150</v>
      </c>
      <c r="J683" s="3" t="s">
        <v>1152</v>
      </c>
      <c r="K683" s="3" t="s">
        <v>1150</v>
      </c>
      <c r="L683" s="3" t="s">
        <v>1285</v>
      </c>
    </row>
    <row r="684" spans="2:12" ht="45">
      <c r="B684" s="3">
        <v>85101500</v>
      </c>
      <c r="C684" s="3" t="s">
        <v>881</v>
      </c>
      <c r="D684" s="3" t="s">
        <v>41</v>
      </c>
      <c r="E684" s="3" t="s">
        <v>45</v>
      </c>
      <c r="F684" s="5" t="s">
        <v>49</v>
      </c>
      <c r="G684" s="27" t="s">
        <v>110</v>
      </c>
      <c r="H684" s="69">
        <v>164299000</v>
      </c>
      <c r="I684" s="69" t="s">
        <v>1150</v>
      </c>
      <c r="J684" s="3" t="s">
        <v>1152</v>
      </c>
      <c r="K684" s="3" t="s">
        <v>1150</v>
      </c>
      <c r="L684" s="3" t="s">
        <v>1285</v>
      </c>
    </row>
    <row r="685" spans="2:12" ht="45">
      <c r="B685" s="3">
        <v>85101500</v>
      </c>
      <c r="C685" s="3" t="s">
        <v>882</v>
      </c>
      <c r="D685" s="3" t="s">
        <v>41</v>
      </c>
      <c r="E685" s="3" t="s">
        <v>45</v>
      </c>
      <c r="F685" s="5" t="s">
        <v>49</v>
      </c>
      <c r="G685" s="27" t="s">
        <v>110</v>
      </c>
      <c r="H685" s="69">
        <v>80000000</v>
      </c>
      <c r="I685" s="69" t="s">
        <v>1150</v>
      </c>
      <c r="J685" s="3" t="s">
        <v>1152</v>
      </c>
      <c r="K685" s="3" t="s">
        <v>1150</v>
      </c>
      <c r="L685" s="3" t="s">
        <v>1285</v>
      </c>
    </row>
    <row r="686" spans="2:12" ht="45">
      <c r="B686" s="3">
        <v>85101500</v>
      </c>
      <c r="C686" s="3" t="s">
        <v>883</v>
      </c>
      <c r="D686" s="3" t="s">
        <v>41</v>
      </c>
      <c r="E686" s="3" t="s">
        <v>45</v>
      </c>
      <c r="F686" s="5" t="s">
        <v>49</v>
      </c>
      <c r="G686" s="27" t="s">
        <v>110</v>
      </c>
      <c r="H686" s="69">
        <v>80000000</v>
      </c>
      <c r="I686" s="69" t="s">
        <v>1150</v>
      </c>
      <c r="J686" s="3" t="s">
        <v>1152</v>
      </c>
      <c r="K686" s="3" t="s">
        <v>1150</v>
      </c>
      <c r="L686" s="3" t="s">
        <v>1285</v>
      </c>
    </row>
    <row r="687" spans="2:12" ht="45">
      <c r="B687" s="3">
        <v>85101500</v>
      </c>
      <c r="C687" s="3" t="s">
        <v>884</v>
      </c>
      <c r="D687" s="3" t="s">
        <v>41</v>
      </c>
      <c r="E687" s="3" t="s">
        <v>45</v>
      </c>
      <c r="F687" s="5" t="s">
        <v>49</v>
      </c>
      <c r="G687" s="27" t="s">
        <v>110</v>
      </c>
      <c r="H687" s="69">
        <v>50000000</v>
      </c>
      <c r="I687" s="69" t="s">
        <v>1150</v>
      </c>
      <c r="J687" s="3" t="s">
        <v>1152</v>
      </c>
      <c r="K687" s="3" t="s">
        <v>1150</v>
      </c>
      <c r="L687" s="3" t="s">
        <v>1285</v>
      </c>
    </row>
    <row r="688" spans="2:12" ht="45">
      <c r="B688" s="3">
        <v>85101500</v>
      </c>
      <c r="C688" s="3" t="s">
        <v>885</v>
      </c>
      <c r="D688" s="3" t="s">
        <v>41</v>
      </c>
      <c r="E688" s="3" t="s">
        <v>45</v>
      </c>
      <c r="F688" s="5" t="s">
        <v>49</v>
      </c>
      <c r="G688" s="27" t="s">
        <v>110</v>
      </c>
      <c r="H688" s="69">
        <v>160000000</v>
      </c>
      <c r="I688" s="69" t="s">
        <v>1150</v>
      </c>
      <c r="J688" s="3" t="s">
        <v>1152</v>
      </c>
      <c r="K688" s="3" t="s">
        <v>1150</v>
      </c>
      <c r="L688" s="3" t="s">
        <v>1285</v>
      </c>
    </row>
    <row r="689" spans="2:12" ht="33.75">
      <c r="B689" s="3">
        <v>85101504</v>
      </c>
      <c r="C689" s="3" t="s">
        <v>886</v>
      </c>
      <c r="D689" s="3" t="s">
        <v>41</v>
      </c>
      <c r="E689" s="3" t="s">
        <v>45</v>
      </c>
      <c r="F689" s="5" t="s">
        <v>49</v>
      </c>
      <c r="G689" s="27" t="s">
        <v>112</v>
      </c>
      <c r="H689" s="69">
        <v>200000000</v>
      </c>
      <c r="I689" s="69" t="s">
        <v>1150</v>
      </c>
      <c r="J689" s="3" t="s">
        <v>1152</v>
      </c>
      <c r="K689" s="3" t="s">
        <v>1150</v>
      </c>
      <c r="L689" s="3" t="s">
        <v>1285</v>
      </c>
    </row>
    <row r="690" spans="2:12" ht="33.75">
      <c r="B690" s="3">
        <v>85101500</v>
      </c>
      <c r="C690" s="3" t="s">
        <v>887</v>
      </c>
      <c r="D690" s="3" t="s">
        <v>41</v>
      </c>
      <c r="E690" s="3" t="s">
        <v>45</v>
      </c>
      <c r="F690" s="5" t="s">
        <v>49</v>
      </c>
      <c r="G690" s="27" t="s">
        <v>112</v>
      </c>
      <c r="H690" s="69">
        <v>300000000</v>
      </c>
      <c r="I690" s="69" t="s">
        <v>1150</v>
      </c>
      <c r="J690" s="3" t="s">
        <v>1152</v>
      </c>
      <c r="K690" s="3" t="s">
        <v>1150</v>
      </c>
      <c r="L690" s="3" t="s">
        <v>1285</v>
      </c>
    </row>
    <row r="691" spans="2:12" ht="33.75">
      <c r="B691" s="3">
        <v>85101604</v>
      </c>
      <c r="C691" s="3" t="s">
        <v>888</v>
      </c>
      <c r="D691" s="3" t="s">
        <v>41</v>
      </c>
      <c r="E691" s="3" t="s">
        <v>45</v>
      </c>
      <c r="F691" s="5" t="s">
        <v>49</v>
      </c>
      <c r="G691" s="27" t="s">
        <v>110</v>
      </c>
      <c r="H691" s="69">
        <v>219026000</v>
      </c>
      <c r="I691" s="69" t="s">
        <v>1150</v>
      </c>
      <c r="J691" s="3" t="s">
        <v>1152</v>
      </c>
      <c r="K691" s="3" t="s">
        <v>1150</v>
      </c>
      <c r="L691" s="3" t="s">
        <v>1285</v>
      </c>
    </row>
    <row r="692" spans="2:12" ht="33.75">
      <c r="B692" s="3">
        <v>85101604</v>
      </c>
      <c r="C692" s="3" t="s">
        <v>889</v>
      </c>
      <c r="D692" s="3" t="s">
        <v>73</v>
      </c>
      <c r="E692" s="3" t="s">
        <v>39</v>
      </c>
      <c r="F692" s="5" t="s">
        <v>49</v>
      </c>
      <c r="G692" s="27" t="s">
        <v>110</v>
      </c>
      <c r="H692" s="69">
        <v>166196000</v>
      </c>
      <c r="I692" s="69" t="s">
        <v>1150</v>
      </c>
      <c r="J692" s="3" t="s">
        <v>1152</v>
      </c>
      <c r="K692" s="3" t="s">
        <v>1150</v>
      </c>
      <c r="L692" s="3" t="s">
        <v>1285</v>
      </c>
    </row>
    <row r="693" spans="2:12" ht="33.75">
      <c r="B693" s="3">
        <v>85101604</v>
      </c>
      <c r="C693" s="3" t="s">
        <v>890</v>
      </c>
      <c r="D693" s="3" t="s">
        <v>73</v>
      </c>
      <c r="E693" s="3" t="s">
        <v>39</v>
      </c>
      <c r="F693" s="5" t="s">
        <v>49</v>
      </c>
      <c r="G693" s="27" t="s">
        <v>110</v>
      </c>
      <c r="H693" s="69">
        <v>224850000</v>
      </c>
      <c r="I693" s="69" t="s">
        <v>1150</v>
      </c>
      <c r="J693" s="3" t="s">
        <v>1152</v>
      </c>
      <c r="K693" s="3" t="s">
        <v>1150</v>
      </c>
      <c r="L693" s="3" t="s">
        <v>1285</v>
      </c>
    </row>
    <row r="694" spans="2:12" ht="33.75">
      <c r="B694" s="3">
        <v>85101604</v>
      </c>
      <c r="C694" s="3" t="s">
        <v>891</v>
      </c>
      <c r="D694" s="3" t="s">
        <v>73</v>
      </c>
      <c r="E694" s="3" t="s">
        <v>39</v>
      </c>
      <c r="F694" s="5" t="s">
        <v>49</v>
      </c>
      <c r="G694" s="27" t="s">
        <v>110</v>
      </c>
      <c r="H694" s="69">
        <v>272420000</v>
      </c>
      <c r="I694" s="69" t="s">
        <v>1150</v>
      </c>
      <c r="J694" s="3" t="s">
        <v>1152</v>
      </c>
      <c r="K694" s="3" t="s">
        <v>1150</v>
      </c>
      <c r="L694" s="3" t="s">
        <v>1285</v>
      </c>
    </row>
    <row r="695" spans="2:12" ht="33.75">
      <c r="B695" s="3">
        <v>85101604</v>
      </c>
      <c r="C695" s="3" t="s">
        <v>892</v>
      </c>
      <c r="D695" s="3" t="s">
        <v>73</v>
      </c>
      <c r="E695" s="3" t="s">
        <v>39</v>
      </c>
      <c r="F695" s="5" t="s">
        <v>49</v>
      </c>
      <c r="G695" s="27" t="s">
        <v>110</v>
      </c>
      <c r="H695" s="69">
        <v>154703000</v>
      </c>
      <c r="I695" s="69" t="s">
        <v>1150</v>
      </c>
      <c r="J695" s="3" t="s">
        <v>1152</v>
      </c>
      <c r="K695" s="3" t="s">
        <v>1150</v>
      </c>
      <c r="L695" s="3" t="s">
        <v>1285</v>
      </c>
    </row>
    <row r="696" spans="2:12" ht="33.75">
      <c r="B696" s="3">
        <v>85101604</v>
      </c>
      <c r="C696" s="3" t="s">
        <v>893</v>
      </c>
      <c r="D696" s="3" t="s">
        <v>73</v>
      </c>
      <c r="E696" s="3" t="s">
        <v>39</v>
      </c>
      <c r="F696" s="5" t="s">
        <v>49</v>
      </c>
      <c r="G696" s="27" t="s">
        <v>110</v>
      </c>
      <c r="H696" s="69">
        <v>140311000</v>
      </c>
      <c r="I696" s="69" t="s">
        <v>1150</v>
      </c>
      <c r="J696" s="3" t="s">
        <v>1152</v>
      </c>
      <c r="K696" s="3" t="s">
        <v>1150</v>
      </c>
      <c r="L696" s="3" t="s">
        <v>1285</v>
      </c>
    </row>
    <row r="697" spans="2:12" ht="33.75">
      <c r="B697" s="3">
        <v>85101604</v>
      </c>
      <c r="C697" s="3" t="s">
        <v>894</v>
      </c>
      <c r="D697" s="3" t="s">
        <v>73</v>
      </c>
      <c r="E697" s="3" t="s">
        <v>39</v>
      </c>
      <c r="F697" s="5" t="s">
        <v>49</v>
      </c>
      <c r="G697" s="27" t="s">
        <v>110</v>
      </c>
      <c r="H697" s="69">
        <v>335539000</v>
      </c>
      <c r="I697" s="69" t="s">
        <v>1150</v>
      </c>
      <c r="J697" s="3" t="s">
        <v>1152</v>
      </c>
      <c r="K697" s="3" t="s">
        <v>1150</v>
      </c>
      <c r="L697" s="3" t="s">
        <v>1285</v>
      </c>
    </row>
    <row r="698" spans="2:12" ht="33.75">
      <c r="B698" s="3">
        <v>85101604</v>
      </c>
      <c r="C698" s="3" t="s">
        <v>895</v>
      </c>
      <c r="D698" s="3" t="s">
        <v>73</v>
      </c>
      <c r="E698" s="3" t="s">
        <v>39</v>
      </c>
      <c r="F698" s="5" t="s">
        <v>49</v>
      </c>
      <c r="G698" s="27" t="s">
        <v>110</v>
      </c>
      <c r="H698" s="69">
        <v>146792000</v>
      </c>
      <c r="I698" s="69" t="s">
        <v>1150</v>
      </c>
      <c r="J698" s="3" t="s">
        <v>1152</v>
      </c>
      <c r="K698" s="3" t="s">
        <v>1150</v>
      </c>
      <c r="L698" s="3" t="s">
        <v>1285</v>
      </c>
    </row>
    <row r="699" spans="2:12" ht="33.75">
      <c r="B699" s="3">
        <v>85101604</v>
      </c>
      <c r="C699" s="3" t="s">
        <v>896</v>
      </c>
      <c r="D699" s="3" t="s">
        <v>73</v>
      </c>
      <c r="E699" s="3" t="s">
        <v>39</v>
      </c>
      <c r="F699" s="5" t="s">
        <v>49</v>
      </c>
      <c r="G699" s="27" t="s">
        <v>110</v>
      </c>
      <c r="H699" s="69">
        <v>287991000</v>
      </c>
      <c r="I699" s="69" t="s">
        <v>1150</v>
      </c>
      <c r="J699" s="3" t="s">
        <v>1152</v>
      </c>
      <c r="K699" s="3" t="s">
        <v>1150</v>
      </c>
      <c r="L699" s="3" t="s">
        <v>1285</v>
      </c>
    </row>
    <row r="700" spans="2:12" ht="33.75">
      <c r="B700" s="3">
        <v>85101604</v>
      </c>
      <c r="C700" s="3" t="s">
        <v>897</v>
      </c>
      <c r="D700" s="3" t="s">
        <v>73</v>
      </c>
      <c r="E700" s="3" t="s">
        <v>39</v>
      </c>
      <c r="F700" s="5" t="s">
        <v>49</v>
      </c>
      <c r="G700" s="27" t="s">
        <v>110</v>
      </c>
      <c r="H700" s="69">
        <v>158983000</v>
      </c>
      <c r="I700" s="69" t="s">
        <v>1150</v>
      </c>
      <c r="J700" s="3" t="s">
        <v>1152</v>
      </c>
      <c r="K700" s="3" t="s">
        <v>1150</v>
      </c>
      <c r="L700" s="3" t="s">
        <v>1285</v>
      </c>
    </row>
    <row r="701" spans="2:12" ht="33.75">
      <c r="B701" s="3">
        <v>85101604</v>
      </c>
      <c r="C701" s="3" t="s">
        <v>898</v>
      </c>
      <c r="D701" s="3" t="s">
        <v>73</v>
      </c>
      <c r="E701" s="3" t="s">
        <v>39</v>
      </c>
      <c r="F701" s="5" t="s">
        <v>49</v>
      </c>
      <c r="G701" s="27" t="s">
        <v>110</v>
      </c>
      <c r="H701" s="69">
        <v>142452000</v>
      </c>
      <c r="I701" s="69" t="s">
        <v>1150</v>
      </c>
      <c r="J701" s="3" t="s">
        <v>1152</v>
      </c>
      <c r="K701" s="3" t="s">
        <v>1150</v>
      </c>
      <c r="L701" s="3" t="s">
        <v>1285</v>
      </c>
    </row>
    <row r="702" spans="2:12" ht="33.75">
      <c r="B702" s="3">
        <v>85101604</v>
      </c>
      <c r="C702" s="3" t="s">
        <v>899</v>
      </c>
      <c r="D702" s="3" t="s">
        <v>73</v>
      </c>
      <c r="E702" s="3" t="s">
        <v>39</v>
      </c>
      <c r="F702" s="5" t="s">
        <v>49</v>
      </c>
      <c r="G702" s="27" t="s">
        <v>110</v>
      </c>
      <c r="H702" s="69">
        <v>160295000</v>
      </c>
      <c r="I702" s="69" t="s">
        <v>1150</v>
      </c>
      <c r="J702" s="3" t="s">
        <v>1152</v>
      </c>
      <c r="K702" s="3" t="s">
        <v>1150</v>
      </c>
      <c r="L702" s="3" t="s">
        <v>1285</v>
      </c>
    </row>
    <row r="703" spans="2:12" ht="33.75">
      <c r="B703" s="3">
        <v>85101604</v>
      </c>
      <c r="C703" s="3" t="s">
        <v>900</v>
      </c>
      <c r="D703" s="3" t="s">
        <v>73</v>
      </c>
      <c r="E703" s="3" t="s">
        <v>39</v>
      </c>
      <c r="F703" s="5" t="s">
        <v>49</v>
      </c>
      <c r="G703" s="27" t="s">
        <v>110</v>
      </c>
      <c r="H703" s="69">
        <v>209446000</v>
      </c>
      <c r="I703" s="69" t="s">
        <v>1150</v>
      </c>
      <c r="J703" s="3" t="s">
        <v>1152</v>
      </c>
      <c r="K703" s="3" t="s">
        <v>1150</v>
      </c>
      <c r="L703" s="3" t="s">
        <v>1285</v>
      </c>
    </row>
    <row r="704" spans="2:12" ht="33.75">
      <c r="B704" s="3">
        <v>85101604</v>
      </c>
      <c r="C704" s="3" t="s">
        <v>901</v>
      </c>
      <c r="D704" s="3" t="s">
        <v>73</v>
      </c>
      <c r="E704" s="3" t="s">
        <v>39</v>
      </c>
      <c r="F704" s="5" t="s">
        <v>49</v>
      </c>
      <c r="G704" s="27" t="s">
        <v>110</v>
      </c>
      <c r="H704" s="69">
        <v>202131400</v>
      </c>
      <c r="I704" s="69" t="s">
        <v>1150</v>
      </c>
      <c r="J704" s="3" t="s">
        <v>1152</v>
      </c>
      <c r="K704" s="3" t="s">
        <v>1150</v>
      </c>
      <c r="L704" s="3" t="s">
        <v>1285</v>
      </c>
    </row>
    <row r="705" spans="2:12" ht="33.75">
      <c r="B705" s="3">
        <v>85101504</v>
      </c>
      <c r="C705" s="3" t="s">
        <v>113</v>
      </c>
      <c r="D705" s="3" t="s">
        <v>73</v>
      </c>
      <c r="E705" s="3" t="s">
        <v>39</v>
      </c>
      <c r="F705" s="5" t="s">
        <v>49</v>
      </c>
      <c r="G705" s="27" t="s">
        <v>114</v>
      </c>
      <c r="H705" s="69">
        <v>1400000000</v>
      </c>
      <c r="I705" s="69" t="s">
        <v>1150</v>
      </c>
      <c r="J705" s="3" t="s">
        <v>1152</v>
      </c>
      <c r="K705" s="3" t="s">
        <v>1150</v>
      </c>
      <c r="L705" s="3" t="s">
        <v>1285</v>
      </c>
    </row>
    <row r="706" spans="2:12" ht="45">
      <c r="B706" s="3">
        <v>85101500</v>
      </c>
      <c r="C706" s="3" t="s">
        <v>902</v>
      </c>
      <c r="D706" s="3" t="s">
        <v>153</v>
      </c>
      <c r="E706" s="3" t="s">
        <v>32</v>
      </c>
      <c r="F706" s="5" t="s">
        <v>49</v>
      </c>
      <c r="G706" s="27" t="s">
        <v>110</v>
      </c>
      <c r="H706" s="69">
        <v>5000000000</v>
      </c>
      <c r="I706" s="69" t="s">
        <v>1150</v>
      </c>
      <c r="J706" s="3" t="s">
        <v>1152</v>
      </c>
      <c r="K706" s="3" t="s">
        <v>1150</v>
      </c>
      <c r="L706" s="3" t="s">
        <v>1285</v>
      </c>
    </row>
    <row r="707" spans="2:12" ht="45">
      <c r="B707" s="3">
        <v>85101500</v>
      </c>
      <c r="C707" s="3" t="s">
        <v>903</v>
      </c>
      <c r="D707" s="3" t="s">
        <v>153</v>
      </c>
      <c r="E707" s="3" t="s">
        <v>32</v>
      </c>
      <c r="F707" s="5" t="s">
        <v>49</v>
      </c>
      <c r="G707" s="27" t="s">
        <v>110</v>
      </c>
      <c r="H707" s="69">
        <v>30000000</v>
      </c>
      <c r="I707" s="69" t="s">
        <v>1150</v>
      </c>
      <c r="J707" s="3" t="s">
        <v>1152</v>
      </c>
      <c r="K707" s="3" t="s">
        <v>1150</v>
      </c>
      <c r="L707" s="3" t="s">
        <v>1285</v>
      </c>
    </row>
    <row r="708" spans="2:12" ht="45">
      <c r="B708" s="3">
        <v>85101500</v>
      </c>
      <c r="C708" s="3" t="s">
        <v>904</v>
      </c>
      <c r="D708" s="3" t="s">
        <v>153</v>
      </c>
      <c r="E708" s="3" t="s">
        <v>32</v>
      </c>
      <c r="F708" s="5" t="s">
        <v>49</v>
      </c>
      <c r="G708" s="27" t="s">
        <v>110</v>
      </c>
      <c r="H708" s="69">
        <v>800000000</v>
      </c>
      <c r="I708" s="69" t="s">
        <v>1150</v>
      </c>
      <c r="J708" s="3" t="s">
        <v>1152</v>
      </c>
      <c r="K708" s="3" t="s">
        <v>1150</v>
      </c>
      <c r="L708" s="3" t="s">
        <v>1285</v>
      </c>
    </row>
    <row r="709" spans="2:12" ht="33.75">
      <c r="B709" s="3">
        <v>85101500</v>
      </c>
      <c r="C709" s="3" t="s">
        <v>905</v>
      </c>
      <c r="D709" s="3" t="s">
        <v>153</v>
      </c>
      <c r="E709" s="3" t="s">
        <v>32</v>
      </c>
      <c r="F709" s="5" t="s">
        <v>49</v>
      </c>
      <c r="G709" s="27" t="s">
        <v>110</v>
      </c>
      <c r="H709" s="69">
        <v>800000000</v>
      </c>
      <c r="I709" s="69" t="s">
        <v>1150</v>
      </c>
      <c r="J709" s="3" t="s">
        <v>1152</v>
      </c>
      <c r="K709" s="3" t="s">
        <v>1150</v>
      </c>
      <c r="L709" s="3" t="s">
        <v>1285</v>
      </c>
    </row>
    <row r="710" spans="2:12" ht="45">
      <c r="B710" s="3">
        <v>85101500</v>
      </c>
      <c r="C710" s="3" t="s">
        <v>1302</v>
      </c>
      <c r="D710" s="3" t="s">
        <v>153</v>
      </c>
      <c r="E710" s="3" t="s">
        <v>32</v>
      </c>
      <c r="F710" s="5" t="s">
        <v>33</v>
      </c>
      <c r="G710" s="27" t="s">
        <v>110</v>
      </c>
      <c r="H710" s="69">
        <v>600000000</v>
      </c>
      <c r="I710" s="69" t="s">
        <v>1150</v>
      </c>
      <c r="J710" s="3" t="s">
        <v>1152</v>
      </c>
      <c r="K710" s="3" t="s">
        <v>1150</v>
      </c>
      <c r="L710" s="3" t="s">
        <v>1285</v>
      </c>
    </row>
    <row r="711" spans="2:12" ht="22.5">
      <c r="B711" s="3">
        <v>85101500</v>
      </c>
      <c r="C711" s="3" t="s">
        <v>1303</v>
      </c>
      <c r="D711" s="3" t="s">
        <v>153</v>
      </c>
      <c r="E711" s="3" t="s">
        <v>32</v>
      </c>
      <c r="F711" s="5" t="s">
        <v>33</v>
      </c>
      <c r="G711" s="27" t="s">
        <v>110</v>
      </c>
      <c r="H711" s="69">
        <v>400000000</v>
      </c>
      <c r="I711" s="69" t="s">
        <v>1150</v>
      </c>
      <c r="J711" s="3" t="s">
        <v>1152</v>
      </c>
      <c r="K711" s="3" t="s">
        <v>1150</v>
      </c>
      <c r="L711" s="3" t="s">
        <v>1285</v>
      </c>
    </row>
    <row r="712" spans="2:12" ht="33.75">
      <c r="B712" s="3">
        <v>85101500</v>
      </c>
      <c r="C712" s="3" t="s">
        <v>906</v>
      </c>
      <c r="D712" s="3" t="s">
        <v>153</v>
      </c>
      <c r="E712" s="3" t="s">
        <v>32</v>
      </c>
      <c r="F712" s="5" t="s">
        <v>33</v>
      </c>
      <c r="G712" s="27" t="s">
        <v>110</v>
      </c>
      <c r="H712" s="69">
        <v>500000000</v>
      </c>
      <c r="I712" s="69" t="s">
        <v>1150</v>
      </c>
      <c r="J712" s="3" t="s">
        <v>1152</v>
      </c>
      <c r="K712" s="3" t="s">
        <v>1150</v>
      </c>
      <c r="L712" s="3" t="s">
        <v>1285</v>
      </c>
    </row>
    <row r="713" spans="2:12" ht="78.75">
      <c r="B713" s="3">
        <v>85101500</v>
      </c>
      <c r="C713" s="3" t="s">
        <v>1304</v>
      </c>
      <c r="D713" s="3" t="s">
        <v>153</v>
      </c>
      <c r="E713" s="3" t="s">
        <v>32</v>
      </c>
      <c r="F713" s="5" t="s">
        <v>33</v>
      </c>
      <c r="G713" s="27" t="s">
        <v>110</v>
      </c>
      <c r="H713" s="69">
        <v>200000000</v>
      </c>
      <c r="I713" s="69" t="s">
        <v>1150</v>
      </c>
      <c r="J713" s="3" t="s">
        <v>1152</v>
      </c>
      <c r="K713" s="3" t="s">
        <v>1150</v>
      </c>
      <c r="L713" s="3" t="s">
        <v>1285</v>
      </c>
    </row>
    <row r="714" spans="2:12" ht="33.75">
      <c r="B714" s="3">
        <v>85101500</v>
      </c>
      <c r="C714" s="3" t="s">
        <v>1305</v>
      </c>
      <c r="D714" s="3" t="s">
        <v>153</v>
      </c>
      <c r="E714" s="3" t="s">
        <v>32</v>
      </c>
      <c r="F714" s="5" t="s">
        <v>33</v>
      </c>
      <c r="G714" s="27" t="s">
        <v>110</v>
      </c>
      <c r="H714" s="69">
        <v>180000000</v>
      </c>
      <c r="I714" s="69" t="s">
        <v>1150</v>
      </c>
      <c r="J714" s="3" t="s">
        <v>1152</v>
      </c>
      <c r="K714" s="3" t="s">
        <v>1150</v>
      </c>
      <c r="L714" s="3" t="s">
        <v>1285</v>
      </c>
    </row>
    <row r="715" spans="2:12" ht="33.75">
      <c r="B715" s="3">
        <v>85101500</v>
      </c>
      <c r="C715" s="3" t="s">
        <v>1306</v>
      </c>
      <c r="D715" s="3" t="s">
        <v>153</v>
      </c>
      <c r="E715" s="3" t="s">
        <v>32</v>
      </c>
      <c r="F715" s="5" t="s">
        <v>33</v>
      </c>
      <c r="G715" s="27" t="s">
        <v>110</v>
      </c>
      <c r="H715" s="69">
        <v>160000000</v>
      </c>
      <c r="I715" s="69" t="s">
        <v>1150</v>
      </c>
      <c r="J715" s="3" t="s">
        <v>1152</v>
      </c>
      <c r="K715" s="3" t="s">
        <v>1150</v>
      </c>
      <c r="L715" s="3" t="s">
        <v>1285</v>
      </c>
    </row>
    <row r="716" spans="2:12" ht="33.75">
      <c r="B716" s="3">
        <v>85101500</v>
      </c>
      <c r="C716" s="3" t="s">
        <v>907</v>
      </c>
      <c r="D716" s="3" t="s">
        <v>153</v>
      </c>
      <c r="E716" s="3" t="s">
        <v>32</v>
      </c>
      <c r="F716" s="5" t="s">
        <v>33</v>
      </c>
      <c r="G716" s="27" t="s">
        <v>110</v>
      </c>
      <c r="H716" s="69">
        <v>700000000</v>
      </c>
      <c r="I716" s="69" t="s">
        <v>1150</v>
      </c>
      <c r="J716" s="3" t="s">
        <v>1152</v>
      </c>
      <c r="K716" s="3" t="s">
        <v>1150</v>
      </c>
      <c r="L716" s="3" t="s">
        <v>1285</v>
      </c>
    </row>
    <row r="717" spans="2:12" ht="33.75">
      <c r="B717" s="3">
        <v>85101500</v>
      </c>
      <c r="C717" s="3" t="s">
        <v>908</v>
      </c>
      <c r="D717" s="3" t="s">
        <v>153</v>
      </c>
      <c r="E717" s="3" t="s">
        <v>32</v>
      </c>
      <c r="F717" s="5" t="s">
        <v>33</v>
      </c>
      <c r="G717" s="27" t="s">
        <v>110</v>
      </c>
      <c r="H717" s="69">
        <v>420000000</v>
      </c>
      <c r="I717" s="69" t="s">
        <v>1150</v>
      </c>
      <c r="J717" s="3" t="s">
        <v>1152</v>
      </c>
      <c r="K717" s="3" t="s">
        <v>1150</v>
      </c>
      <c r="L717" s="3" t="s">
        <v>1285</v>
      </c>
    </row>
    <row r="718" spans="2:12" ht="33.75">
      <c r="B718" s="3">
        <v>85101500</v>
      </c>
      <c r="C718" s="3" t="s">
        <v>909</v>
      </c>
      <c r="D718" s="3" t="s">
        <v>153</v>
      </c>
      <c r="E718" s="3" t="s">
        <v>32</v>
      </c>
      <c r="F718" s="5" t="s">
        <v>49</v>
      </c>
      <c r="G718" s="27" t="s">
        <v>112</v>
      </c>
      <c r="H718" s="69">
        <v>50000000</v>
      </c>
      <c r="I718" s="69" t="s">
        <v>1150</v>
      </c>
      <c r="J718" s="3" t="s">
        <v>1152</v>
      </c>
      <c r="K718" s="3" t="s">
        <v>1150</v>
      </c>
      <c r="L718" s="3" t="s">
        <v>1285</v>
      </c>
    </row>
    <row r="719" spans="2:12" ht="33.75">
      <c r="B719" s="3">
        <v>85101604</v>
      </c>
      <c r="C719" s="3" t="s">
        <v>910</v>
      </c>
      <c r="D719" s="3" t="s">
        <v>153</v>
      </c>
      <c r="E719" s="3" t="s">
        <v>32</v>
      </c>
      <c r="F719" s="5" t="s">
        <v>49</v>
      </c>
      <c r="G719" s="27" t="s">
        <v>112</v>
      </c>
      <c r="H719" s="69">
        <v>12000000</v>
      </c>
      <c r="I719" s="69" t="s">
        <v>1150</v>
      </c>
      <c r="J719" s="3" t="s">
        <v>1152</v>
      </c>
      <c r="K719" s="3" t="s">
        <v>1150</v>
      </c>
      <c r="L719" s="3" t="s">
        <v>1285</v>
      </c>
    </row>
    <row r="720" spans="2:12" ht="33.75">
      <c r="B720" s="3">
        <v>85101604</v>
      </c>
      <c r="C720" s="3" t="s">
        <v>911</v>
      </c>
      <c r="D720" s="3" t="s">
        <v>153</v>
      </c>
      <c r="E720" s="3" t="s">
        <v>32</v>
      </c>
      <c r="F720" s="5" t="s">
        <v>49</v>
      </c>
      <c r="G720" s="27" t="s">
        <v>112</v>
      </c>
      <c r="H720" s="69">
        <v>12000000</v>
      </c>
      <c r="I720" s="69" t="s">
        <v>1150</v>
      </c>
      <c r="J720" s="3" t="s">
        <v>1152</v>
      </c>
      <c r="K720" s="3" t="s">
        <v>1150</v>
      </c>
      <c r="L720" s="3" t="s">
        <v>1285</v>
      </c>
    </row>
    <row r="721" spans="2:12" ht="33.75">
      <c r="B721" s="3">
        <v>78111800</v>
      </c>
      <c r="C721" s="3" t="s">
        <v>912</v>
      </c>
      <c r="D721" s="3" t="s">
        <v>73</v>
      </c>
      <c r="E721" s="3" t="s">
        <v>32</v>
      </c>
      <c r="F721" s="5" t="s">
        <v>33</v>
      </c>
      <c r="G721" s="27" t="s">
        <v>112</v>
      </c>
      <c r="H721" s="69">
        <v>5000000</v>
      </c>
      <c r="I721" s="69" t="s">
        <v>1150</v>
      </c>
      <c r="J721" s="3" t="s">
        <v>1152</v>
      </c>
      <c r="K721" s="3" t="s">
        <v>1150</v>
      </c>
      <c r="L721" s="3" t="s">
        <v>1285</v>
      </c>
    </row>
    <row r="722" spans="2:12" ht="33.75">
      <c r="B722" s="3">
        <v>90121502</v>
      </c>
      <c r="C722" s="3" t="s">
        <v>913</v>
      </c>
      <c r="D722" s="3" t="s">
        <v>36</v>
      </c>
      <c r="E722" s="3" t="s">
        <v>61</v>
      </c>
      <c r="F722" s="5" t="s">
        <v>33</v>
      </c>
      <c r="G722" s="27" t="s">
        <v>112</v>
      </c>
      <c r="H722" s="69">
        <v>10000000</v>
      </c>
      <c r="I722" s="69" t="s">
        <v>1150</v>
      </c>
      <c r="J722" s="3" t="s">
        <v>1152</v>
      </c>
      <c r="K722" s="3" t="s">
        <v>1150</v>
      </c>
      <c r="L722" s="3" t="s">
        <v>1285</v>
      </c>
    </row>
    <row r="723" spans="2:12" ht="78.75">
      <c r="B723" s="3">
        <v>95101707</v>
      </c>
      <c r="C723" s="3" t="s">
        <v>914</v>
      </c>
      <c r="D723" s="29" t="s">
        <v>55</v>
      </c>
      <c r="E723" s="3" t="s">
        <v>32</v>
      </c>
      <c r="F723" s="5" t="s">
        <v>49</v>
      </c>
      <c r="G723" s="27" t="s">
        <v>112</v>
      </c>
      <c r="H723" s="69">
        <v>50000000</v>
      </c>
      <c r="I723" s="69" t="s">
        <v>35</v>
      </c>
      <c r="J723" s="3" t="s">
        <v>1152</v>
      </c>
      <c r="K723" s="3" t="s">
        <v>35</v>
      </c>
      <c r="L723" s="3" t="s">
        <v>1285</v>
      </c>
    </row>
    <row r="724" spans="2:12" ht="33.75">
      <c r="B724" s="3">
        <v>83112200</v>
      </c>
      <c r="C724" s="3" t="s">
        <v>915</v>
      </c>
      <c r="D724" s="3" t="s">
        <v>73</v>
      </c>
      <c r="E724" s="3" t="s">
        <v>59</v>
      </c>
      <c r="F724" s="3" t="s">
        <v>38</v>
      </c>
      <c r="G724" s="27" t="s">
        <v>112</v>
      </c>
      <c r="H724" s="69">
        <v>10000000</v>
      </c>
      <c r="I724" s="69" t="s">
        <v>35</v>
      </c>
      <c r="J724" s="3" t="s">
        <v>1152</v>
      </c>
      <c r="K724" s="3" t="s">
        <v>35</v>
      </c>
      <c r="L724" s="3" t="s">
        <v>1285</v>
      </c>
    </row>
    <row r="725" spans="2:12" ht="22.5">
      <c r="B725" s="3">
        <v>39122100</v>
      </c>
      <c r="C725" s="3" t="s">
        <v>916</v>
      </c>
      <c r="D725" s="3" t="s">
        <v>73</v>
      </c>
      <c r="E725" s="3" t="s">
        <v>32</v>
      </c>
      <c r="F725" s="3" t="s">
        <v>33</v>
      </c>
      <c r="G725" s="27" t="s">
        <v>112</v>
      </c>
      <c r="H725" s="69">
        <v>6000000</v>
      </c>
      <c r="I725" s="69" t="s">
        <v>35</v>
      </c>
      <c r="J725" s="3" t="s">
        <v>1152</v>
      </c>
      <c r="K725" s="3" t="s">
        <v>35</v>
      </c>
      <c r="L725" s="3" t="s">
        <v>1285</v>
      </c>
    </row>
    <row r="726" spans="2:12" ht="45">
      <c r="B726" s="3" t="s">
        <v>407</v>
      </c>
      <c r="C726" s="3" t="s">
        <v>917</v>
      </c>
      <c r="D726" s="3" t="s">
        <v>73</v>
      </c>
      <c r="E726" s="3" t="s">
        <v>32</v>
      </c>
      <c r="F726" s="3" t="s">
        <v>33</v>
      </c>
      <c r="G726" s="27" t="s">
        <v>112</v>
      </c>
      <c r="H726" s="69">
        <v>2000000</v>
      </c>
      <c r="I726" s="69" t="s">
        <v>35</v>
      </c>
      <c r="J726" s="3" t="s">
        <v>1152</v>
      </c>
      <c r="K726" s="3" t="s">
        <v>35</v>
      </c>
      <c r="L726" s="3" t="s">
        <v>1285</v>
      </c>
    </row>
    <row r="727" spans="2:12" ht="33.75">
      <c r="B727" s="3">
        <v>72101511</v>
      </c>
      <c r="C727" s="3" t="s">
        <v>918</v>
      </c>
      <c r="D727" s="3" t="s">
        <v>73</v>
      </c>
      <c r="E727" s="3" t="s">
        <v>32</v>
      </c>
      <c r="F727" s="3" t="s">
        <v>33</v>
      </c>
      <c r="G727" s="27" t="s">
        <v>112</v>
      </c>
      <c r="H727" s="69">
        <v>2000000</v>
      </c>
      <c r="I727" s="69" t="s">
        <v>35</v>
      </c>
      <c r="J727" s="3" t="s">
        <v>1152</v>
      </c>
      <c r="K727" s="3" t="s">
        <v>35</v>
      </c>
      <c r="L727" s="3" t="s">
        <v>1285</v>
      </c>
    </row>
    <row r="728" spans="2:12" ht="22.5">
      <c r="B728" s="3">
        <v>83111603</v>
      </c>
      <c r="C728" s="3" t="s">
        <v>1298</v>
      </c>
      <c r="D728" s="3" t="s">
        <v>1075</v>
      </c>
      <c r="E728" s="3" t="s">
        <v>48</v>
      </c>
      <c r="F728" s="3" t="s">
        <v>33</v>
      </c>
      <c r="G728" s="27" t="s">
        <v>112</v>
      </c>
      <c r="H728" s="69">
        <v>10000000</v>
      </c>
      <c r="I728" s="69" t="s">
        <v>35</v>
      </c>
      <c r="J728" s="3" t="s">
        <v>1152</v>
      </c>
      <c r="K728" s="3" t="s">
        <v>35</v>
      </c>
      <c r="L728" s="3" t="s">
        <v>1285</v>
      </c>
    </row>
    <row r="729" spans="2:12" ht="22.5">
      <c r="B729" s="3">
        <v>78111800</v>
      </c>
      <c r="C729" s="3" t="s">
        <v>919</v>
      </c>
      <c r="D729" s="3" t="s">
        <v>73</v>
      </c>
      <c r="E729" s="3" t="s">
        <v>61</v>
      </c>
      <c r="F729" s="3" t="s">
        <v>33</v>
      </c>
      <c r="G729" s="27" t="s">
        <v>112</v>
      </c>
      <c r="H729" s="69">
        <v>1000000</v>
      </c>
      <c r="I729" s="69" t="s">
        <v>35</v>
      </c>
      <c r="J729" s="3" t="s">
        <v>1152</v>
      </c>
      <c r="K729" s="3" t="s">
        <v>35</v>
      </c>
      <c r="L729" s="3" t="s">
        <v>1285</v>
      </c>
    </row>
    <row r="730" spans="2:12" ht="33.75">
      <c r="B730" s="3">
        <v>90121502</v>
      </c>
      <c r="C730" s="3" t="s">
        <v>920</v>
      </c>
      <c r="D730" s="3" t="s">
        <v>73</v>
      </c>
      <c r="E730" s="3" t="s">
        <v>1123</v>
      </c>
      <c r="F730" s="3" t="s">
        <v>33</v>
      </c>
      <c r="G730" s="27" t="s">
        <v>112</v>
      </c>
      <c r="H730" s="69">
        <v>3000000</v>
      </c>
      <c r="I730" s="69" t="s">
        <v>35</v>
      </c>
      <c r="J730" s="3" t="s">
        <v>1152</v>
      </c>
      <c r="K730" s="3" t="s">
        <v>35</v>
      </c>
      <c r="L730" s="3" t="s">
        <v>1285</v>
      </c>
    </row>
    <row r="731" spans="2:12" ht="45">
      <c r="B731" s="3">
        <v>80141607</v>
      </c>
      <c r="C731" s="3" t="s">
        <v>921</v>
      </c>
      <c r="D731" s="3" t="s">
        <v>36</v>
      </c>
      <c r="E731" s="3" t="s">
        <v>45</v>
      </c>
      <c r="F731" s="3" t="s">
        <v>1064</v>
      </c>
      <c r="G731" s="27" t="s">
        <v>1286</v>
      </c>
      <c r="H731" s="69">
        <v>30000000</v>
      </c>
      <c r="I731" s="69" t="s">
        <v>1150</v>
      </c>
      <c r="J731" s="3" t="s">
        <v>1152</v>
      </c>
      <c r="K731" s="3" t="s">
        <v>1150</v>
      </c>
      <c r="L731" s="3" t="s">
        <v>1285</v>
      </c>
    </row>
    <row r="732" spans="2:12" ht="33.75">
      <c r="B732" s="3">
        <v>80141607</v>
      </c>
      <c r="C732" s="3" t="s">
        <v>912</v>
      </c>
      <c r="D732" s="3" t="s">
        <v>36</v>
      </c>
      <c r="E732" s="3" t="s">
        <v>45</v>
      </c>
      <c r="F732" s="3" t="s">
        <v>1064</v>
      </c>
      <c r="G732" s="27" t="s">
        <v>1286</v>
      </c>
      <c r="H732" s="69">
        <v>7000000</v>
      </c>
      <c r="I732" s="69" t="s">
        <v>1150</v>
      </c>
      <c r="J732" s="3" t="s">
        <v>1152</v>
      </c>
      <c r="K732" s="3" t="s">
        <v>1150</v>
      </c>
      <c r="L732" s="3" t="s">
        <v>1285</v>
      </c>
    </row>
    <row r="733" spans="2:12" ht="45">
      <c r="B733" s="3">
        <v>90121502</v>
      </c>
      <c r="C733" s="3" t="s">
        <v>922</v>
      </c>
      <c r="D733" s="3" t="s">
        <v>36</v>
      </c>
      <c r="E733" s="3" t="s">
        <v>45</v>
      </c>
      <c r="F733" s="3" t="s">
        <v>1064</v>
      </c>
      <c r="G733" s="27" t="s">
        <v>1286</v>
      </c>
      <c r="H733" s="69">
        <v>10000000</v>
      </c>
      <c r="I733" s="69" t="s">
        <v>1150</v>
      </c>
      <c r="J733" s="3" t="s">
        <v>1152</v>
      </c>
      <c r="K733" s="3" t="s">
        <v>1150</v>
      </c>
      <c r="L733" s="3" t="s">
        <v>1285</v>
      </c>
    </row>
    <row r="734" spans="2:12" ht="22.5">
      <c r="B734" s="3">
        <v>80141600</v>
      </c>
      <c r="C734" s="3" t="s">
        <v>923</v>
      </c>
      <c r="D734" s="3" t="s">
        <v>36</v>
      </c>
      <c r="E734" s="3" t="s">
        <v>45</v>
      </c>
      <c r="F734" s="3" t="s">
        <v>1064</v>
      </c>
      <c r="G734" s="27" t="s">
        <v>1286</v>
      </c>
      <c r="H734" s="69">
        <v>10000000</v>
      </c>
      <c r="I734" s="69" t="s">
        <v>1150</v>
      </c>
      <c r="J734" s="3" t="s">
        <v>1152</v>
      </c>
      <c r="K734" s="3" t="s">
        <v>1150</v>
      </c>
      <c r="L734" s="3" t="s">
        <v>1285</v>
      </c>
    </row>
    <row r="735" spans="2:12" ht="33.75">
      <c r="B735" s="3">
        <v>80131502</v>
      </c>
      <c r="C735" s="3" t="s">
        <v>117</v>
      </c>
      <c r="D735" s="3" t="s">
        <v>55</v>
      </c>
      <c r="E735" s="3" t="s">
        <v>39</v>
      </c>
      <c r="F735" s="5" t="s">
        <v>49</v>
      </c>
      <c r="G735" s="27" t="s">
        <v>110</v>
      </c>
      <c r="H735" s="69">
        <v>11400000</v>
      </c>
      <c r="I735" s="69" t="s">
        <v>1150</v>
      </c>
      <c r="J735" s="3" t="s">
        <v>1152</v>
      </c>
      <c r="K735" s="3" t="s">
        <v>1150</v>
      </c>
      <c r="L735" s="3" t="s">
        <v>1287</v>
      </c>
    </row>
    <row r="736" spans="2:12" ht="33.75">
      <c r="B736" s="3">
        <v>80131502</v>
      </c>
      <c r="C736" s="3" t="s">
        <v>118</v>
      </c>
      <c r="D736" s="3" t="s">
        <v>55</v>
      </c>
      <c r="E736" s="3" t="s">
        <v>39</v>
      </c>
      <c r="F736" s="5" t="s">
        <v>49</v>
      </c>
      <c r="G736" s="27" t="s">
        <v>110</v>
      </c>
      <c r="H736" s="69">
        <v>8640000</v>
      </c>
      <c r="I736" s="69" t="s">
        <v>1150</v>
      </c>
      <c r="J736" s="3" t="s">
        <v>1152</v>
      </c>
      <c r="K736" s="3" t="s">
        <v>1150</v>
      </c>
      <c r="L736" s="3" t="s">
        <v>1287</v>
      </c>
    </row>
    <row r="737" spans="2:12" ht="33.75">
      <c r="B737" s="3">
        <v>80131502</v>
      </c>
      <c r="C737" s="3" t="s">
        <v>119</v>
      </c>
      <c r="D737" s="3" t="s">
        <v>55</v>
      </c>
      <c r="E737" s="3" t="s">
        <v>39</v>
      </c>
      <c r="F737" s="5" t="s">
        <v>49</v>
      </c>
      <c r="G737" s="27" t="s">
        <v>110</v>
      </c>
      <c r="H737" s="69">
        <v>8550833</v>
      </c>
      <c r="I737" s="69" t="s">
        <v>1150</v>
      </c>
      <c r="J737" s="3" t="s">
        <v>1152</v>
      </c>
      <c r="K737" s="3" t="s">
        <v>1150</v>
      </c>
      <c r="L737" s="3" t="s">
        <v>1287</v>
      </c>
    </row>
    <row r="738" spans="2:12" ht="33.75">
      <c r="B738" s="3">
        <v>80131502</v>
      </c>
      <c r="C738" s="3" t="s">
        <v>120</v>
      </c>
      <c r="D738" s="3" t="s">
        <v>55</v>
      </c>
      <c r="E738" s="3" t="s">
        <v>39</v>
      </c>
      <c r="F738" s="5" t="s">
        <v>49</v>
      </c>
      <c r="G738" s="27" t="s">
        <v>110</v>
      </c>
      <c r="H738" s="69">
        <v>7464000</v>
      </c>
      <c r="I738" s="69" t="s">
        <v>1150</v>
      </c>
      <c r="J738" s="3" t="s">
        <v>1152</v>
      </c>
      <c r="K738" s="3" t="s">
        <v>1150</v>
      </c>
      <c r="L738" s="3" t="s">
        <v>1287</v>
      </c>
    </row>
    <row r="739" spans="2:12" ht="33.75">
      <c r="B739" s="3">
        <v>80131502</v>
      </c>
      <c r="C739" s="3" t="s">
        <v>121</v>
      </c>
      <c r="D739" s="3" t="s">
        <v>55</v>
      </c>
      <c r="E739" s="3" t="s">
        <v>39</v>
      </c>
      <c r="F739" s="5" t="s">
        <v>49</v>
      </c>
      <c r="G739" s="27" t="s">
        <v>110</v>
      </c>
      <c r="H739" s="69">
        <v>9874200</v>
      </c>
      <c r="I739" s="69" t="s">
        <v>1150</v>
      </c>
      <c r="J739" s="3" t="s">
        <v>1152</v>
      </c>
      <c r="K739" s="3" t="s">
        <v>1150</v>
      </c>
      <c r="L739" s="3" t="s">
        <v>1287</v>
      </c>
    </row>
    <row r="740" spans="2:12" ht="33.75">
      <c r="B740" s="3">
        <v>80131502</v>
      </c>
      <c r="C740" s="3" t="s">
        <v>122</v>
      </c>
      <c r="D740" s="3" t="s">
        <v>55</v>
      </c>
      <c r="E740" s="3" t="s">
        <v>39</v>
      </c>
      <c r="F740" s="5" t="s">
        <v>49</v>
      </c>
      <c r="G740" s="27" t="s">
        <v>110</v>
      </c>
      <c r="H740" s="69">
        <v>9240000</v>
      </c>
      <c r="I740" s="69" t="s">
        <v>1150</v>
      </c>
      <c r="J740" s="3" t="s">
        <v>1152</v>
      </c>
      <c r="K740" s="3" t="s">
        <v>1150</v>
      </c>
      <c r="L740" s="3" t="s">
        <v>1287</v>
      </c>
    </row>
    <row r="741" spans="2:12" ht="33.75">
      <c r="B741" s="3">
        <v>80131502</v>
      </c>
      <c r="C741" s="3" t="s">
        <v>123</v>
      </c>
      <c r="D741" s="3" t="s">
        <v>55</v>
      </c>
      <c r="E741" s="3" t="s">
        <v>39</v>
      </c>
      <c r="F741" s="5" t="s">
        <v>49</v>
      </c>
      <c r="G741" s="27" t="s">
        <v>110</v>
      </c>
      <c r="H741" s="69">
        <v>9599940</v>
      </c>
      <c r="I741" s="69" t="s">
        <v>1150</v>
      </c>
      <c r="J741" s="3" t="s">
        <v>1152</v>
      </c>
      <c r="K741" s="3" t="s">
        <v>1150</v>
      </c>
      <c r="L741" s="3" t="s">
        <v>1287</v>
      </c>
    </row>
    <row r="742" spans="2:12" ht="33.75">
      <c r="B742" s="3">
        <v>80131502</v>
      </c>
      <c r="C742" s="3" t="s">
        <v>924</v>
      </c>
      <c r="D742" s="3" t="s">
        <v>55</v>
      </c>
      <c r="E742" s="3" t="s">
        <v>39</v>
      </c>
      <c r="F742" s="5" t="s">
        <v>49</v>
      </c>
      <c r="G742" s="27" t="s">
        <v>110</v>
      </c>
      <c r="H742" s="69">
        <v>19660800</v>
      </c>
      <c r="I742" s="69" t="s">
        <v>1150</v>
      </c>
      <c r="J742" s="3" t="s">
        <v>1152</v>
      </c>
      <c r="K742" s="3" t="s">
        <v>1150</v>
      </c>
      <c r="L742" s="3" t="s">
        <v>1287</v>
      </c>
    </row>
    <row r="743" spans="2:12" ht="33.75">
      <c r="B743" s="3">
        <v>80131502</v>
      </c>
      <c r="C743" s="3" t="s">
        <v>124</v>
      </c>
      <c r="D743" s="3" t="s">
        <v>55</v>
      </c>
      <c r="E743" s="3" t="s">
        <v>39</v>
      </c>
      <c r="F743" s="5" t="s">
        <v>49</v>
      </c>
      <c r="G743" s="27" t="s">
        <v>110</v>
      </c>
      <c r="H743" s="69">
        <v>10088442</v>
      </c>
      <c r="I743" s="69" t="s">
        <v>1150</v>
      </c>
      <c r="J743" s="3" t="s">
        <v>1152</v>
      </c>
      <c r="K743" s="3" t="s">
        <v>1150</v>
      </c>
      <c r="L743" s="3" t="s">
        <v>1287</v>
      </c>
    </row>
    <row r="744" spans="2:12" ht="33.75">
      <c r="B744" s="3">
        <v>80131502</v>
      </c>
      <c r="C744" s="3" t="s">
        <v>125</v>
      </c>
      <c r="D744" s="3" t="s">
        <v>55</v>
      </c>
      <c r="E744" s="3" t="s">
        <v>39</v>
      </c>
      <c r="F744" s="5" t="s">
        <v>49</v>
      </c>
      <c r="G744" s="27" t="s">
        <v>110</v>
      </c>
      <c r="H744" s="69">
        <v>17002146</v>
      </c>
      <c r="I744" s="69" t="s">
        <v>1150</v>
      </c>
      <c r="J744" s="3" t="s">
        <v>1152</v>
      </c>
      <c r="K744" s="3" t="s">
        <v>1150</v>
      </c>
      <c r="L744" s="3" t="s">
        <v>1287</v>
      </c>
    </row>
    <row r="745" spans="2:12" ht="33.75">
      <c r="B745" s="3">
        <v>80131502</v>
      </c>
      <c r="C745" s="3" t="s">
        <v>126</v>
      </c>
      <c r="D745" s="3" t="s">
        <v>55</v>
      </c>
      <c r="E745" s="3" t="s">
        <v>39</v>
      </c>
      <c r="F745" s="5" t="s">
        <v>49</v>
      </c>
      <c r="G745" s="27" t="s">
        <v>110</v>
      </c>
      <c r="H745" s="69">
        <v>36270072</v>
      </c>
      <c r="I745" s="69" t="s">
        <v>1150</v>
      </c>
      <c r="J745" s="3" t="s">
        <v>1152</v>
      </c>
      <c r="K745" s="3" t="s">
        <v>1150</v>
      </c>
      <c r="L745" s="3" t="s">
        <v>1287</v>
      </c>
    </row>
    <row r="746" spans="2:12" ht="33.75">
      <c r="B746" s="3">
        <v>80131502</v>
      </c>
      <c r="C746" s="3" t="s">
        <v>925</v>
      </c>
      <c r="D746" s="3" t="s">
        <v>156</v>
      </c>
      <c r="E746" s="3" t="s">
        <v>57</v>
      </c>
      <c r="F746" s="5" t="s">
        <v>49</v>
      </c>
      <c r="G746" s="27" t="s">
        <v>110</v>
      </c>
      <c r="H746" s="69">
        <v>2500000</v>
      </c>
      <c r="I746" s="69" t="s">
        <v>1150</v>
      </c>
      <c r="J746" s="3" t="s">
        <v>1152</v>
      </c>
      <c r="K746" s="3" t="s">
        <v>1150</v>
      </c>
      <c r="L746" s="3" t="s">
        <v>1287</v>
      </c>
    </row>
    <row r="747" spans="2:12" ht="45">
      <c r="B747" s="3">
        <v>77102004</v>
      </c>
      <c r="C747" s="3" t="s">
        <v>926</v>
      </c>
      <c r="D747" s="3" t="s">
        <v>36</v>
      </c>
      <c r="E747" s="3" t="s">
        <v>32</v>
      </c>
      <c r="F747" s="5" t="s">
        <v>49</v>
      </c>
      <c r="G747" s="27" t="s">
        <v>110</v>
      </c>
      <c r="H747" s="69">
        <v>29500000</v>
      </c>
      <c r="I747" s="69" t="s">
        <v>1150</v>
      </c>
      <c r="J747" s="3" t="s">
        <v>1152</v>
      </c>
      <c r="K747" s="3" t="s">
        <v>1150</v>
      </c>
      <c r="L747" s="3" t="s">
        <v>1287</v>
      </c>
    </row>
    <row r="748" spans="2:12" ht="22.5">
      <c r="B748" s="3">
        <v>76121901</v>
      </c>
      <c r="C748" s="3" t="s">
        <v>927</v>
      </c>
      <c r="D748" s="3" t="s">
        <v>36</v>
      </c>
      <c r="E748" s="3" t="s">
        <v>53</v>
      </c>
      <c r="F748" s="3" t="s">
        <v>1064</v>
      </c>
      <c r="G748" s="27" t="s">
        <v>110</v>
      </c>
      <c r="H748" s="69">
        <v>25000000</v>
      </c>
      <c r="I748" s="69" t="s">
        <v>1150</v>
      </c>
      <c r="J748" s="3" t="s">
        <v>1152</v>
      </c>
      <c r="K748" s="3" t="s">
        <v>1150</v>
      </c>
      <c r="L748" s="3" t="s">
        <v>1287</v>
      </c>
    </row>
    <row r="749" spans="2:12" ht="33.75">
      <c r="B749" s="3">
        <v>41113406</v>
      </c>
      <c r="C749" s="3" t="s">
        <v>928</v>
      </c>
      <c r="D749" s="3" t="s">
        <v>36</v>
      </c>
      <c r="E749" s="3" t="s">
        <v>61</v>
      </c>
      <c r="F749" s="3" t="s">
        <v>1064</v>
      </c>
      <c r="G749" s="27" t="s">
        <v>128</v>
      </c>
      <c r="H749" s="69">
        <v>46001560</v>
      </c>
      <c r="I749" s="69" t="s">
        <v>1150</v>
      </c>
      <c r="J749" s="3" t="s">
        <v>1152</v>
      </c>
      <c r="K749" s="3" t="s">
        <v>1150</v>
      </c>
      <c r="L749" s="3" t="s">
        <v>1287</v>
      </c>
    </row>
    <row r="750" spans="2:12" ht="22.5">
      <c r="B750" s="3">
        <v>77101804</v>
      </c>
      <c r="C750" s="3" t="s">
        <v>929</v>
      </c>
      <c r="D750" s="3" t="s">
        <v>41</v>
      </c>
      <c r="E750" s="3" t="s">
        <v>57</v>
      </c>
      <c r="F750" s="5" t="s">
        <v>49</v>
      </c>
      <c r="G750" s="27" t="s">
        <v>128</v>
      </c>
      <c r="H750" s="69">
        <v>50000000</v>
      </c>
      <c r="I750" s="69" t="s">
        <v>1150</v>
      </c>
      <c r="J750" s="3" t="s">
        <v>1152</v>
      </c>
      <c r="K750" s="3" t="s">
        <v>1150</v>
      </c>
      <c r="L750" s="3" t="s">
        <v>1287</v>
      </c>
    </row>
    <row r="751" spans="2:12" ht="22.5">
      <c r="B751" s="3">
        <v>55121802</v>
      </c>
      <c r="C751" s="3" t="s">
        <v>129</v>
      </c>
      <c r="D751" s="3" t="s">
        <v>36</v>
      </c>
      <c r="E751" s="3" t="s">
        <v>42</v>
      </c>
      <c r="F751" s="3" t="s">
        <v>1136</v>
      </c>
      <c r="G751" s="27" t="s">
        <v>128</v>
      </c>
      <c r="H751" s="69">
        <v>15000000</v>
      </c>
      <c r="I751" s="69" t="s">
        <v>1150</v>
      </c>
      <c r="J751" s="3" t="s">
        <v>1152</v>
      </c>
      <c r="K751" s="3" t="s">
        <v>1150</v>
      </c>
      <c r="L751" s="3" t="s">
        <v>1287</v>
      </c>
    </row>
    <row r="752" spans="2:12" ht="11.25">
      <c r="B752" s="3">
        <v>41122601</v>
      </c>
      <c r="C752" s="3" t="s">
        <v>930</v>
      </c>
      <c r="D752" s="3" t="s">
        <v>36</v>
      </c>
      <c r="E752" s="3" t="s">
        <v>62</v>
      </c>
      <c r="F752" s="5" t="s">
        <v>33</v>
      </c>
      <c r="G752" s="27" t="s">
        <v>114</v>
      </c>
      <c r="H752" s="69">
        <v>0</v>
      </c>
      <c r="I752" s="69">
        <v>0</v>
      </c>
      <c r="J752" s="3" t="s">
        <v>1152</v>
      </c>
      <c r="K752" s="3" t="s">
        <v>1150</v>
      </c>
      <c r="L752" s="3" t="s">
        <v>1287</v>
      </c>
    </row>
    <row r="753" spans="2:12" ht="11.25">
      <c r="B753" s="3">
        <v>85161503</v>
      </c>
      <c r="C753" s="3" t="s">
        <v>130</v>
      </c>
      <c r="D753" s="3" t="s">
        <v>55</v>
      </c>
      <c r="E753" s="3" t="s">
        <v>56</v>
      </c>
      <c r="F753" s="5" t="s">
        <v>33</v>
      </c>
      <c r="G753" s="27" t="s">
        <v>114</v>
      </c>
      <c r="H753" s="69">
        <v>100000000</v>
      </c>
      <c r="I753" s="69" t="s">
        <v>1150</v>
      </c>
      <c r="J753" s="3" t="s">
        <v>1152</v>
      </c>
      <c r="K753" s="3" t="s">
        <v>1150</v>
      </c>
      <c r="L753" s="3" t="s">
        <v>1287</v>
      </c>
    </row>
    <row r="754" spans="2:12" ht="11.25">
      <c r="B754" s="3">
        <v>41123202</v>
      </c>
      <c r="C754" s="3" t="s">
        <v>931</v>
      </c>
      <c r="D754" s="3" t="s">
        <v>36</v>
      </c>
      <c r="E754" s="3" t="s">
        <v>61</v>
      </c>
      <c r="F754" s="5" t="s">
        <v>49</v>
      </c>
      <c r="G754" s="27" t="s">
        <v>110</v>
      </c>
      <c r="H754" s="69">
        <v>200000000</v>
      </c>
      <c r="I754" s="69" t="s">
        <v>1150</v>
      </c>
      <c r="J754" s="3" t="s">
        <v>1152</v>
      </c>
      <c r="K754" s="3" t="s">
        <v>1150</v>
      </c>
      <c r="L754" s="3" t="s">
        <v>1287</v>
      </c>
    </row>
    <row r="755" spans="2:12" ht="22.5">
      <c r="B755" s="3">
        <v>93131703</v>
      </c>
      <c r="C755" s="3" t="s">
        <v>1299</v>
      </c>
      <c r="D755" s="3" t="s">
        <v>73</v>
      </c>
      <c r="E755" s="3" t="s">
        <v>32</v>
      </c>
      <c r="F755" s="5" t="s">
        <v>49</v>
      </c>
      <c r="G755" s="27" t="s">
        <v>110</v>
      </c>
      <c r="H755" s="69">
        <f>6405623086-H754-H753</f>
        <v>6105623086</v>
      </c>
      <c r="I755" s="69" t="s">
        <v>1150</v>
      </c>
      <c r="J755" s="3" t="s">
        <v>1152</v>
      </c>
      <c r="K755" s="3" t="s">
        <v>1150</v>
      </c>
      <c r="L755" s="3" t="s">
        <v>1287</v>
      </c>
    </row>
    <row r="756" spans="2:12" ht="33.75">
      <c r="B756" s="3">
        <v>85111509</v>
      </c>
      <c r="C756" s="3" t="s">
        <v>932</v>
      </c>
      <c r="D756" s="3" t="s">
        <v>73</v>
      </c>
      <c r="E756" s="3" t="s">
        <v>57</v>
      </c>
      <c r="F756" s="5" t="s">
        <v>33</v>
      </c>
      <c r="G756" s="27" t="s">
        <v>110</v>
      </c>
      <c r="H756" s="69">
        <v>400000000</v>
      </c>
      <c r="I756" s="69" t="s">
        <v>1150</v>
      </c>
      <c r="J756" s="3" t="s">
        <v>1152</v>
      </c>
      <c r="K756" s="3" t="s">
        <v>1150</v>
      </c>
      <c r="L756" s="3" t="s">
        <v>1287</v>
      </c>
    </row>
    <row r="757" spans="2:12" ht="33.75">
      <c r="B757" s="3">
        <v>85111509</v>
      </c>
      <c r="C757" s="3" t="s">
        <v>933</v>
      </c>
      <c r="D757" s="3" t="s">
        <v>88</v>
      </c>
      <c r="E757" s="3" t="s">
        <v>42</v>
      </c>
      <c r="F757" s="5" t="s">
        <v>49</v>
      </c>
      <c r="G757" s="27" t="s">
        <v>110</v>
      </c>
      <c r="H757" s="69">
        <v>35000000</v>
      </c>
      <c r="I757" s="69" t="s">
        <v>1150</v>
      </c>
      <c r="J757" s="3" t="s">
        <v>1152</v>
      </c>
      <c r="K757" s="3" t="s">
        <v>1150</v>
      </c>
      <c r="L757" s="3" t="s">
        <v>1287</v>
      </c>
    </row>
    <row r="758" spans="2:12" ht="22.5">
      <c r="B758" s="3">
        <v>85111509</v>
      </c>
      <c r="C758" s="3" t="s">
        <v>934</v>
      </c>
      <c r="D758" s="3" t="s">
        <v>1137</v>
      </c>
      <c r="E758" s="3" t="s">
        <v>1138</v>
      </c>
      <c r="F758" s="3" t="s">
        <v>1064</v>
      </c>
      <c r="G758" s="27" t="s">
        <v>110</v>
      </c>
      <c r="H758" s="69">
        <v>156000000</v>
      </c>
      <c r="I758" s="69" t="s">
        <v>1150</v>
      </c>
      <c r="J758" s="3" t="s">
        <v>1152</v>
      </c>
      <c r="K758" s="3" t="s">
        <v>1150</v>
      </c>
      <c r="L758" s="3" t="s">
        <v>1287</v>
      </c>
    </row>
    <row r="759" spans="2:12" ht="56.25">
      <c r="B759" s="3">
        <v>85111703</v>
      </c>
      <c r="C759" s="3" t="s">
        <v>935</v>
      </c>
      <c r="D759" s="3" t="s">
        <v>88</v>
      </c>
      <c r="E759" s="3" t="s">
        <v>57</v>
      </c>
      <c r="F759" s="5" t="s">
        <v>49</v>
      </c>
      <c r="G759" s="27" t="s">
        <v>110</v>
      </c>
      <c r="H759" s="69">
        <v>30000000</v>
      </c>
      <c r="I759" s="69" t="s">
        <v>1150</v>
      </c>
      <c r="J759" s="3" t="s">
        <v>1152</v>
      </c>
      <c r="K759" s="3" t="s">
        <v>1150</v>
      </c>
      <c r="L759" s="3" t="s">
        <v>1287</v>
      </c>
    </row>
    <row r="760" spans="2:12" ht="22.5">
      <c r="B760" s="3">
        <v>41112602</v>
      </c>
      <c r="C760" s="3" t="s">
        <v>936</v>
      </c>
      <c r="D760" s="3" t="s">
        <v>41</v>
      </c>
      <c r="E760" s="3" t="s">
        <v>131</v>
      </c>
      <c r="F760" s="5" t="s">
        <v>49</v>
      </c>
      <c r="G760" s="27" t="s">
        <v>110</v>
      </c>
      <c r="H760" s="69">
        <v>40000000</v>
      </c>
      <c r="I760" s="69" t="s">
        <v>1150</v>
      </c>
      <c r="J760" s="3" t="s">
        <v>1152</v>
      </c>
      <c r="K760" s="3" t="s">
        <v>1150</v>
      </c>
      <c r="L760" s="3" t="s">
        <v>1287</v>
      </c>
    </row>
    <row r="761" spans="2:12" ht="33.75">
      <c r="B761" s="3">
        <v>82121503</v>
      </c>
      <c r="C761" s="3" t="s">
        <v>132</v>
      </c>
      <c r="D761" s="3" t="s">
        <v>41</v>
      </c>
      <c r="E761" s="3" t="s">
        <v>32</v>
      </c>
      <c r="F761" s="5" t="s">
        <v>33</v>
      </c>
      <c r="G761" s="27" t="s">
        <v>128</v>
      </c>
      <c r="H761" s="69">
        <v>63370000</v>
      </c>
      <c r="I761" s="69" t="s">
        <v>1150</v>
      </c>
      <c r="J761" s="3" t="s">
        <v>1152</v>
      </c>
      <c r="K761" s="3" t="s">
        <v>1150</v>
      </c>
      <c r="L761" s="3" t="s">
        <v>1287</v>
      </c>
    </row>
    <row r="762" spans="2:12" ht="33.75">
      <c r="B762" s="3">
        <v>80111607</v>
      </c>
      <c r="C762" s="3" t="s">
        <v>133</v>
      </c>
      <c r="D762" s="3" t="s">
        <v>36</v>
      </c>
      <c r="E762" s="3" t="s">
        <v>56</v>
      </c>
      <c r="F762" s="5" t="s">
        <v>49</v>
      </c>
      <c r="G762" s="27" t="s">
        <v>128</v>
      </c>
      <c r="H762" s="69">
        <v>40000000</v>
      </c>
      <c r="I762" s="69" t="s">
        <v>1150</v>
      </c>
      <c r="J762" s="3" t="s">
        <v>1152</v>
      </c>
      <c r="K762" s="3" t="s">
        <v>1150</v>
      </c>
      <c r="L762" s="3" t="s">
        <v>1287</v>
      </c>
    </row>
    <row r="763" spans="2:12" ht="33.75">
      <c r="B763" s="3">
        <v>80111607</v>
      </c>
      <c r="C763" s="3" t="s">
        <v>133</v>
      </c>
      <c r="D763" s="3" t="s">
        <v>36</v>
      </c>
      <c r="E763" s="3" t="s">
        <v>56</v>
      </c>
      <c r="F763" s="5" t="s">
        <v>49</v>
      </c>
      <c r="G763" s="27" t="s">
        <v>128</v>
      </c>
      <c r="H763" s="69">
        <v>40000000</v>
      </c>
      <c r="I763" s="69" t="s">
        <v>1150</v>
      </c>
      <c r="J763" s="3" t="s">
        <v>1152</v>
      </c>
      <c r="K763" s="3" t="s">
        <v>1150</v>
      </c>
      <c r="L763" s="3" t="s">
        <v>1287</v>
      </c>
    </row>
    <row r="764" spans="2:12" ht="33.75">
      <c r="B764" s="3">
        <v>80111620</v>
      </c>
      <c r="C764" s="3" t="s">
        <v>937</v>
      </c>
      <c r="D764" s="3" t="s">
        <v>36</v>
      </c>
      <c r="E764" s="3" t="s">
        <v>56</v>
      </c>
      <c r="F764" s="5" t="s">
        <v>49</v>
      </c>
      <c r="G764" s="27" t="s">
        <v>128</v>
      </c>
      <c r="H764" s="69">
        <v>100000000</v>
      </c>
      <c r="I764" s="69" t="s">
        <v>1150</v>
      </c>
      <c r="J764" s="3" t="s">
        <v>1152</v>
      </c>
      <c r="K764" s="3" t="s">
        <v>1150</v>
      </c>
      <c r="L764" s="3" t="s">
        <v>1287</v>
      </c>
    </row>
    <row r="765" spans="2:12" ht="45">
      <c r="B765" s="3">
        <v>80111609</v>
      </c>
      <c r="C765" s="3" t="s">
        <v>938</v>
      </c>
      <c r="D765" s="3" t="s">
        <v>36</v>
      </c>
      <c r="E765" s="3" t="s">
        <v>1139</v>
      </c>
      <c r="F765" s="5" t="s">
        <v>49</v>
      </c>
      <c r="G765" s="27" t="s">
        <v>128</v>
      </c>
      <c r="H765" s="69">
        <v>40000000</v>
      </c>
      <c r="I765" s="69" t="s">
        <v>1150</v>
      </c>
      <c r="J765" s="3" t="s">
        <v>1152</v>
      </c>
      <c r="K765" s="3" t="s">
        <v>1150</v>
      </c>
      <c r="L765" s="3" t="s">
        <v>1287</v>
      </c>
    </row>
    <row r="766" spans="2:12" ht="33.75">
      <c r="B766" s="3">
        <v>80111620</v>
      </c>
      <c r="C766" s="3" t="s">
        <v>939</v>
      </c>
      <c r="D766" s="3" t="s">
        <v>73</v>
      </c>
      <c r="E766" s="3" t="s">
        <v>1139</v>
      </c>
      <c r="F766" s="5" t="s">
        <v>49</v>
      </c>
      <c r="G766" s="27" t="s">
        <v>114</v>
      </c>
      <c r="H766" s="69">
        <v>28000000</v>
      </c>
      <c r="I766" s="69" t="s">
        <v>1150</v>
      </c>
      <c r="J766" s="3" t="s">
        <v>1152</v>
      </c>
      <c r="K766" s="3" t="s">
        <v>1150</v>
      </c>
      <c r="L766" s="3" t="s">
        <v>1287</v>
      </c>
    </row>
    <row r="767" spans="2:12" ht="33.75">
      <c r="B767" s="3">
        <v>93141509</v>
      </c>
      <c r="C767" s="3" t="s">
        <v>940</v>
      </c>
      <c r="D767" s="3" t="s">
        <v>36</v>
      </c>
      <c r="E767" s="3" t="s">
        <v>59</v>
      </c>
      <c r="F767" s="5" t="s">
        <v>33</v>
      </c>
      <c r="G767" s="27" t="s">
        <v>110</v>
      </c>
      <c r="H767" s="69">
        <v>100000000</v>
      </c>
      <c r="I767" s="69" t="s">
        <v>1150</v>
      </c>
      <c r="J767" s="3" t="s">
        <v>1152</v>
      </c>
      <c r="K767" s="3" t="s">
        <v>1150</v>
      </c>
      <c r="L767" s="3" t="s">
        <v>1288</v>
      </c>
    </row>
    <row r="768" spans="2:12" ht="33.75">
      <c r="B768" s="3">
        <v>85101705</v>
      </c>
      <c r="C768" s="3" t="s">
        <v>941</v>
      </c>
      <c r="D768" s="3" t="s">
        <v>36</v>
      </c>
      <c r="E768" s="3" t="s">
        <v>59</v>
      </c>
      <c r="F768" s="5" t="s">
        <v>49</v>
      </c>
      <c r="G768" s="27" t="s">
        <v>110</v>
      </c>
      <c r="H768" s="69">
        <v>950000000</v>
      </c>
      <c r="I768" s="69" t="s">
        <v>1150</v>
      </c>
      <c r="J768" s="3" t="s">
        <v>1152</v>
      </c>
      <c r="K768" s="3" t="s">
        <v>1150</v>
      </c>
      <c r="L768" s="3" t="s">
        <v>1288</v>
      </c>
    </row>
    <row r="769" spans="2:12" ht="22.5">
      <c r="B769" s="3">
        <v>93131704</v>
      </c>
      <c r="C769" s="3" t="s">
        <v>942</v>
      </c>
      <c r="D769" s="3" t="s">
        <v>36</v>
      </c>
      <c r="E769" s="3" t="s">
        <v>61</v>
      </c>
      <c r="F769" s="5" t="s">
        <v>49</v>
      </c>
      <c r="G769" s="27" t="s">
        <v>110</v>
      </c>
      <c r="H769" s="69">
        <v>130000000</v>
      </c>
      <c r="I769" s="69" t="s">
        <v>1150</v>
      </c>
      <c r="J769" s="3" t="s">
        <v>1152</v>
      </c>
      <c r="K769" s="3" t="s">
        <v>1150</v>
      </c>
      <c r="L769" s="3" t="s">
        <v>1288</v>
      </c>
    </row>
    <row r="770" spans="2:12" ht="22.5">
      <c r="B770" s="3">
        <v>93131704</v>
      </c>
      <c r="C770" s="3" t="s">
        <v>942</v>
      </c>
      <c r="D770" s="3" t="s">
        <v>36</v>
      </c>
      <c r="E770" s="3" t="s">
        <v>56</v>
      </c>
      <c r="F770" s="5" t="s">
        <v>49</v>
      </c>
      <c r="G770" s="27" t="s">
        <v>110</v>
      </c>
      <c r="H770" s="69">
        <v>170000000</v>
      </c>
      <c r="I770" s="69" t="s">
        <v>1150</v>
      </c>
      <c r="J770" s="3" t="s">
        <v>1152</v>
      </c>
      <c r="K770" s="3" t="s">
        <v>1150</v>
      </c>
      <c r="L770" s="3" t="s">
        <v>1288</v>
      </c>
    </row>
    <row r="771" spans="2:12" ht="33.75">
      <c r="B771" s="3">
        <v>93131704</v>
      </c>
      <c r="C771" s="3" t="s">
        <v>943</v>
      </c>
      <c r="D771" s="3" t="s">
        <v>36</v>
      </c>
      <c r="E771" s="3" t="s">
        <v>56</v>
      </c>
      <c r="F771" s="5" t="s">
        <v>49</v>
      </c>
      <c r="G771" s="27" t="s">
        <v>110</v>
      </c>
      <c r="H771" s="69">
        <v>92000000</v>
      </c>
      <c r="I771" s="69" t="s">
        <v>1150</v>
      </c>
      <c r="J771" s="3" t="s">
        <v>1152</v>
      </c>
      <c r="K771" s="3" t="s">
        <v>1150</v>
      </c>
      <c r="L771" s="3" t="s">
        <v>1288</v>
      </c>
    </row>
    <row r="772" spans="2:12" ht="22.5">
      <c r="B772" s="3">
        <v>85111514</v>
      </c>
      <c r="C772" s="3" t="s">
        <v>944</v>
      </c>
      <c r="D772" s="3" t="s">
        <v>36</v>
      </c>
      <c r="E772" s="3" t="s">
        <v>45</v>
      </c>
      <c r="F772" s="5" t="s">
        <v>33</v>
      </c>
      <c r="G772" s="27" t="s">
        <v>110</v>
      </c>
      <c r="H772" s="69">
        <v>100000000</v>
      </c>
      <c r="I772" s="69" t="s">
        <v>1150</v>
      </c>
      <c r="J772" s="3" t="s">
        <v>1152</v>
      </c>
      <c r="K772" s="3" t="s">
        <v>1150</v>
      </c>
      <c r="L772" s="3" t="s">
        <v>1288</v>
      </c>
    </row>
    <row r="773" spans="2:12" ht="33.75">
      <c r="B773" s="3">
        <v>85111614</v>
      </c>
      <c r="C773" s="3" t="s">
        <v>945</v>
      </c>
      <c r="D773" s="3" t="s">
        <v>36</v>
      </c>
      <c r="E773" s="3" t="s">
        <v>61</v>
      </c>
      <c r="F773" s="5" t="s">
        <v>49</v>
      </c>
      <c r="G773" s="27" t="s">
        <v>110</v>
      </c>
      <c r="H773" s="69">
        <v>300000000</v>
      </c>
      <c r="I773" s="69" t="s">
        <v>1150</v>
      </c>
      <c r="J773" s="3" t="s">
        <v>154</v>
      </c>
      <c r="K773" s="3" t="s">
        <v>1150</v>
      </c>
      <c r="L773" s="3" t="s">
        <v>1288</v>
      </c>
    </row>
    <row r="774" spans="2:12" ht="22.5">
      <c r="B774" s="3">
        <v>85111614</v>
      </c>
      <c r="C774" s="3" t="s">
        <v>946</v>
      </c>
      <c r="D774" s="3" t="s">
        <v>41</v>
      </c>
      <c r="E774" s="3" t="s">
        <v>53</v>
      </c>
      <c r="F774" s="5" t="s">
        <v>49</v>
      </c>
      <c r="G774" s="27" t="s">
        <v>110</v>
      </c>
      <c r="H774" s="69">
        <v>525000000</v>
      </c>
      <c r="I774" s="69" t="s">
        <v>1150</v>
      </c>
      <c r="J774" s="3" t="s">
        <v>1152</v>
      </c>
      <c r="K774" s="3" t="s">
        <v>1150</v>
      </c>
      <c r="L774" s="3" t="s">
        <v>1288</v>
      </c>
    </row>
    <row r="775" spans="2:12" ht="33.75">
      <c r="B775" s="3">
        <v>85111507</v>
      </c>
      <c r="C775" s="3" t="s">
        <v>947</v>
      </c>
      <c r="D775" s="3" t="s">
        <v>36</v>
      </c>
      <c r="E775" s="3" t="s">
        <v>61</v>
      </c>
      <c r="F775" s="5" t="s">
        <v>49</v>
      </c>
      <c r="G775" s="27" t="s">
        <v>110</v>
      </c>
      <c r="H775" s="69">
        <v>500000000</v>
      </c>
      <c r="I775" s="69" t="s">
        <v>1150</v>
      </c>
      <c r="J775" s="3" t="s">
        <v>1152</v>
      </c>
      <c r="K775" s="3" t="s">
        <v>1150</v>
      </c>
      <c r="L775" s="3" t="s">
        <v>1288</v>
      </c>
    </row>
    <row r="776" spans="2:12" ht="45">
      <c r="B776" s="3">
        <v>85101705</v>
      </c>
      <c r="C776" s="3" t="s">
        <v>948</v>
      </c>
      <c r="D776" s="3" t="s">
        <v>55</v>
      </c>
      <c r="E776" s="3" t="s">
        <v>57</v>
      </c>
      <c r="F776" s="5" t="s">
        <v>49</v>
      </c>
      <c r="G776" s="27" t="s">
        <v>1289</v>
      </c>
      <c r="H776" s="69">
        <f>465000000+288259920+34369452</f>
        <v>787629372</v>
      </c>
      <c r="I776" s="69" t="s">
        <v>1150</v>
      </c>
      <c r="J776" s="3" t="s">
        <v>1152</v>
      </c>
      <c r="K776" s="3" t="s">
        <v>1150</v>
      </c>
      <c r="L776" s="3" t="s">
        <v>1288</v>
      </c>
    </row>
    <row r="777" spans="2:12" ht="45">
      <c r="B777" s="3">
        <v>85101705</v>
      </c>
      <c r="C777" s="3" t="s">
        <v>949</v>
      </c>
      <c r="D777" s="3" t="s">
        <v>36</v>
      </c>
      <c r="E777" s="3" t="s">
        <v>42</v>
      </c>
      <c r="F777" s="5" t="s">
        <v>49</v>
      </c>
      <c r="G777" s="27" t="s">
        <v>110</v>
      </c>
      <c r="H777" s="69">
        <v>40000000</v>
      </c>
      <c r="I777" s="69" t="s">
        <v>1150</v>
      </c>
      <c r="J777" s="3" t="s">
        <v>1152</v>
      </c>
      <c r="K777" s="3" t="s">
        <v>1150</v>
      </c>
      <c r="L777" s="3" t="s">
        <v>1288</v>
      </c>
    </row>
    <row r="778" spans="2:12" ht="33.75">
      <c r="B778" s="3">
        <v>85101705</v>
      </c>
      <c r="C778" s="3" t="s">
        <v>950</v>
      </c>
      <c r="D778" s="3" t="s">
        <v>36</v>
      </c>
      <c r="E778" s="3" t="s">
        <v>42</v>
      </c>
      <c r="F778" s="5" t="s">
        <v>49</v>
      </c>
      <c r="G778" s="27" t="s">
        <v>110</v>
      </c>
      <c r="H778" s="69">
        <v>40000000</v>
      </c>
      <c r="I778" s="69" t="s">
        <v>1150</v>
      </c>
      <c r="J778" s="3" t="s">
        <v>1152</v>
      </c>
      <c r="K778" s="3" t="s">
        <v>1150</v>
      </c>
      <c r="L778" s="3" t="s">
        <v>1288</v>
      </c>
    </row>
    <row r="779" spans="2:12" ht="33.75">
      <c r="B779" s="3">
        <v>85101705</v>
      </c>
      <c r="C779" s="3" t="s">
        <v>951</v>
      </c>
      <c r="D779" s="3" t="s">
        <v>36</v>
      </c>
      <c r="E779" s="3" t="s">
        <v>42</v>
      </c>
      <c r="F779" s="5" t="s">
        <v>49</v>
      </c>
      <c r="G779" s="27" t="s">
        <v>110</v>
      </c>
      <c r="H779" s="69">
        <v>40000000</v>
      </c>
      <c r="I779" s="69" t="s">
        <v>1150</v>
      </c>
      <c r="J779" s="3" t="s">
        <v>1152</v>
      </c>
      <c r="K779" s="3" t="s">
        <v>1150</v>
      </c>
      <c r="L779" s="3" t="s">
        <v>1288</v>
      </c>
    </row>
    <row r="780" spans="2:12" ht="33.75">
      <c r="B780" s="3">
        <v>85101705</v>
      </c>
      <c r="C780" s="3" t="s">
        <v>952</v>
      </c>
      <c r="D780" s="3" t="s">
        <v>36</v>
      </c>
      <c r="E780" s="3" t="s">
        <v>42</v>
      </c>
      <c r="F780" s="5" t="s">
        <v>49</v>
      </c>
      <c r="G780" s="27" t="s">
        <v>110</v>
      </c>
      <c r="H780" s="69">
        <v>40000000</v>
      </c>
      <c r="I780" s="69" t="s">
        <v>1150</v>
      </c>
      <c r="J780" s="3" t="s">
        <v>1152</v>
      </c>
      <c r="K780" s="3" t="s">
        <v>1150</v>
      </c>
      <c r="L780" s="3" t="s">
        <v>1288</v>
      </c>
    </row>
    <row r="781" spans="2:12" ht="33.75">
      <c r="B781" s="3">
        <v>85101705</v>
      </c>
      <c r="C781" s="3" t="s">
        <v>953</v>
      </c>
      <c r="D781" s="3" t="s">
        <v>36</v>
      </c>
      <c r="E781" s="3" t="s">
        <v>42</v>
      </c>
      <c r="F781" s="5" t="s">
        <v>49</v>
      </c>
      <c r="G781" s="27" t="s">
        <v>110</v>
      </c>
      <c r="H781" s="69">
        <v>40000000</v>
      </c>
      <c r="I781" s="69" t="s">
        <v>1150</v>
      </c>
      <c r="J781" s="3" t="s">
        <v>1152</v>
      </c>
      <c r="K781" s="3" t="s">
        <v>1150</v>
      </c>
      <c r="L781" s="3" t="s">
        <v>1288</v>
      </c>
    </row>
    <row r="782" spans="2:12" ht="33.75">
      <c r="B782" s="3">
        <v>85101705</v>
      </c>
      <c r="C782" s="3" t="s">
        <v>954</v>
      </c>
      <c r="D782" s="3" t="s">
        <v>36</v>
      </c>
      <c r="E782" s="3" t="s">
        <v>42</v>
      </c>
      <c r="F782" s="5" t="s">
        <v>49</v>
      </c>
      <c r="G782" s="27" t="s">
        <v>110</v>
      </c>
      <c r="H782" s="69">
        <v>40000000</v>
      </c>
      <c r="I782" s="69" t="s">
        <v>1150</v>
      </c>
      <c r="J782" s="3" t="s">
        <v>1152</v>
      </c>
      <c r="K782" s="3" t="s">
        <v>1150</v>
      </c>
      <c r="L782" s="3" t="s">
        <v>1288</v>
      </c>
    </row>
    <row r="783" spans="2:12" ht="33.75">
      <c r="B783" s="3">
        <v>85101705</v>
      </c>
      <c r="C783" s="3" t="s">
        <v>955</v>
      </c>
      <c r="D783" s="3" t="s">
        <v>36</v>
      </c>
      <c r="E783" s="3" t="s">
        <v>42</v>
      </c>
      <c r="F783" s="5" t="s">
        <v>49</v>
      </c>
      <c r="G783" s="27" t="s">
        <v>110</v>
      </c>
      <c r="H783" s="69">
        <v>40000000</v>
      </c>
      <c r="I783" s="69" t="s">
        <v>1150</v>
      </c>
      <c r="J783" s="3" t="s">
        <v>1152</v>
      </c>
      <c r="K783" s="3" t="s">
        <v>1150</v>
      </c>
      <c r="L783" s="3" t="s">
        <v>1288</v>
      </c>
    </row>
    <row r="784" spans="2:12" ht="33.75">
      <c r="B784" s="3">
        <v>85101705</v>
      </c>
      <c r="C784" s="3" t="s">
        <v>956</v>
      </c>
      <c r="D784" s="3" t="s">
        <v>36</v>
      </c>
      <c r="E784" s="3" t="s">
        <v>42</v>
      </c>
      <c r="F784" s="5" t="s">
        <v>49</v>
      </c>
      <c r="G784" s="27" t="s">
        <v>110</v>
      </c>
      <c r="H784" s="69">
        <v>40000000</v>
      </c>
      <c r="I784" s="69" t="s">
        <v>1150</v>
      </c>
      <c r="J784" s="3" t="s">
        <v>1152</v>
      </c>
      <c r="K784" s="3" t="s">
        <v>1150</v>
      </c>
      <c r="L784" s="3" t="s">
        <v>1288</v>
      </c>
    </row>
    <row r="785" spans="2:12" ht="33.75">
      <c r="B785" s="3">
        <v>85101705</v>
      </c>
      <c r="C785" s="3" t="s">
        <v>957</v>
      </c>
      <c r="D785" s="3" t="s">
        <v>36</v>
      </c>
      <c r="E785" s="3" t="s">
        <v>42</v>
      </c>
      <c r="F785" s="5" t="s">
        <v>49</v>
      </c>
      <c r="G785" s="27" t="s">
        <v>110</v>
      </c>
      <c r="H785" s="69">
        <v>40000000</v>
      </c>
      <c r="I785" s="69" t="s">
        <v>1150</v>
      </c>
      <c r="J785" s="3" t="s">
        <v>1152</v>
      </c>
      <c r="K785" s="3" t="s">
        <v>1150</v>
      </c>
      <c r="L785" s="3" t="s">
        <v>1288</v>
      </c>
    </row>
    <row r="786" spans="2:12" ht="33.75">
      <c r="B786" s="3">
        <v>85101705</v>
      </c>
      <c r="C786" s="3" t="s">
        <v>958</v>
      </c>
      <c r="D786" s="3" t="s">
        <v>36</v>
      </c>
      <c r="E786" s="3" t="s">
        <v>42</v>
      </c>
      <c r="F786" s="5" t="s">
        <v>49</v>
      </c>
      <c r="G786" s="27" t="s">
        <v>110</v>
      </c>
      <c r="H786" s="69">
        <v>40000000</v>
      </c>
      <c r="I786" s="69" t="s">
        <v>1150</v>
      </c>
      <c r="J786" s="3" t="s">
        <v>1152</v>
      </c>
      <c r="K786" s="3" t="s">
        <v>1150</v>
      </c>
      <c r="L786" s="3" t="s">
        <v>1288</v>
      </c>
    </row>
    <row r="787" spans="2:12" ht="33.75">
      <c r="B787" s="3">
        <v>85101705</v>
      </c>
      <c r="C787" s="3" t="s">
        <v>959</v>
      </c>
      <c r="D787" s="3" t="s">
        <v>36</v>
      </c>
      <c r="E787" s="3" t="s">
        <v>42</v>
      </c>
      <c r="F787" s="5" t="s">
        <v>49</v>
      </c>
      <c r="G787" s="27" t="s">
        <v>110</v>
      </c>
      <c r="H787" s="69">
        <v>40000000</v>
      </c>
      <c r="I787" s="69" t="s">
        <v>1150</v>
      </c>
      <c r="J787" s="3" t="s">
        <v>1152</v>
      </c>
      <c r="K787" s="3" t="s">
        <v>1150</v>
      </c>
      <c r="L787" s="3" t="s">
        <v>1288</v>
      </c>
    </row>
    <row r="788" spans="2:12" ht="33.75">
      <c r="B788" s="3">
        <v>85101705</v>
      </c>
      <c r="C788" s="3" t="s">
        <v>960</v>
      </c>
      <c r="D788" s="3" t="s">
        <v>36</v>
      </c>
      <c r="E788" s="3" t="s">
        <v>42</v>
      </c>
      <c r="F788" s="5" t="s">
        <v>49</v>
      </c>
      <c r="G788" s="27" t="s">
        <v>110</v>
      </c>
      <c r="H788" s="69">
        <v>40000000</v>
      </c>
      <c r="I788" s="69" t="s">
        <v>1150</v>
      </c>
      <c r="J788" s="3" t="s">
        <v>1152</v>
      </c>
      <c r="K788" s="3" t="s">
        <v>1150</v>
      </c>
      <c r="L788" s="3" t="s">
        <v>1288</v>
      </c>
    </row>
    <row r="789" spans="2:12" ht="33.75">
      <c r="B789" s="3">
        <v>85101705</v>
      </c>
      <c r="C789" s="3" t="s">
        <v>961</v>
      </c>
      <c r="D789" s="3" t="s">
        <v>36</v>
      </c>
      <c r="E789" s="3" t="s">
        <v>42</v>
      </c>
      <c r="F789" s="5" t="s">
        <v>49</v>
      </c>
      <c r="G789" s="27" t="s">
        <v>110</v>
      </c>
      <c r="H789" s="69">
        <v>35000000</v>
      </c>
      <c r="I789" s="69" t="s">
        <v>1150</v>
      </c>
      <c r="J789" s="3" t="s">
        <v>1152</v>
      </c>
      <c r="K789" s="3" t="s">
        <v>1150</v>
      </c>
      <c r="L789" s="3" t="s">
        <v>1288</v>
      </c>
    </row>
    <row r="790" spans="2:12" ht="33.75">
      <c r="B790" s="3">
        <v>85101705</v>
      </c>
      <c r="C790" s="3" t="s">
        <v>962</v>
      </c>
      <c r="D790" s="3" t="s">
        <v>153</v>
      </c>
      <c r="E790" s="3" t="s">
        <v>42</v>
      </c>
      <c r="F790" s="5" t="s">
        <v>49</v>
      </c>
      <c r="G790" s="27" t="s">
        <v>110</v>
      </c>
      <c r="H790" s="69">
        <v>35000000</v>
      </c>
      <c r="I790" s="69" t="s">
        <v>1150</v>
      </c>
      <c r="J790" s="3" t="s">
        <v>1152</v>
      </c>
      <c r="K790" s="3" t="s">
        <v>1150</v>
      </c>
      <c r="L790" s="3" t="s">
        <v>1288</v>
      </c>
    </row>
    <row r="791" spans="2:12" ht="33.75">
      <c r="B791" s="3">
        <v>85101705</v>
      </c>
      <c r="C791" s="3" t="s">
        <v>963</v>
      </c>
      <c r="D791" s="3" t="s">
        <v>153</v>
      </c>
      <c r="E791" s="3" t="s">
        <v>42</v>
      </c>
      <c r="F791" s="5" t="s">
        <v>49</v>
      </c>
      <c r="G791" s="27" t="s">
        <v>110</v>
      </c>
      <c r="H791" s="69">
        <f>35000000+2133000</f>
        <v>37133000</v>
      </c>
      <c r="I791" s="69" t="s">
        <v>1150</v>
      </c>
      <c r="J791" s="3" t="s">
        <v>1152</v>
      </c>
      <c r="K791" s="3" t="s">
        <v>1150</v>
      </c>
      <c r="L791" s="3" t="s">
        <v>1288</v>
      </c>
    </row>
    <row r="792" spans="2:12" ht="45">
      <c r="B792" s="3" t="s">
        <v>1312</v>
      </c>
      <c r="C792" s="3" t="s">
        <v>964</v>
      </c>
      <c r="D792" s="3" t="s">
        <v>36</v>
      </c>
      <c r="E792" s="3" t="s">
        <v>61</v>
      </c>
      <c r="F792" s="5" t="s">
        <v>49</v>
      </c>
      <c r="G792" s="27" t="s">
        <v>110</v>
      </c>
      <c r="H792" s="69">
        <v>180000000</v>
      </c>
      <c r="I792" s="69" t="s">
        <v>1150</v>
      </c>
      <c r="J792" s="3" t="s">
        <v>1152</v>
      </c>
      <c r="K792" s="3" t="s">
        <v>1150</v>
      </c>
      <c r="L792" s="3" t="s">
        <v>1288</v>
      </c>
    </row>
    <row r="793" spans="2:12" ht="22.5">
      <c r="B793" s="3">
        <v>80131500</v>
      </c>
      <c r="C793" s="3" t="s">
        <v>965</v>
      </c>
      <c r="D793" s="3" t="s">
        <v>55</v>
      </c>
      <c r="E793" s="3" t="s">
        <v>48</v>
      </c>
      <c r="F793" s="5" t="s">
        <v>49</v>
      </c>
      <c r="G793" s="27" t="s">
        <v>110</v>
      </c>
      <c r="H793" s="69">
        <v>955981000</v>
      </c>
      <c r="I793" s="69" t="s">
        <v>1150</v>
      </c>
      <c r="J793" s="3" t="s">
        <v>1152</v>
      </c>
      <c r="K793" s="3" t="s">
        <v>1150</v>
      </c>
      <c r="L793" s="3" t="s">
        <v>1288</v>
      </c>
    </row>
    <row r="794" spans="2:12" ht="22.5">
      <c r="B794" s="3">
        <v>40101900</v>
      </c>
      <c r="C794" s="3" t="s">
        <v>966</v>
      </c>
      <c r="D794" s="3" t="s">
        <v>1065</v>
      </c>
      <c r="E794" s="3" t="s">
        <v>45</v>
      </c>
      <c r="F794" s="5" t="s">
        <v>49</v>
      </c>
      <c r="G794" s="27" t="s">
        <v>110</v>
      </c>
      <c r="H794" s="69">
        <v>50000000</v>
      </c>
      <c r="I794" s="69" t="s">
        <v>1150</v>
      </c>
      <c r="J794" s="3" t="s">
        <v>1152</v>
      </c>
      <c r="K794" s="3" t="s">
        <v>1150</v>
      </c>
      <c r="L794" s="3" t="s">
        <v>1288</v>
      </c>
    </row>
    <row r="795" spans="2:12" ht="22.5">
      <c r="B795" s="3">
        <v>41104400</v>
      </c>
      <c r="C795" s="3" t="s">
        <v>967</v>
      </c>
      <c r="D795" s="3" t="s">
        <v>1065</v>
      </c>
      <c r="E795" s="3" t="s">
        <v>57</v>
      </c>
      <c r="F795" s="3" t="s">
        <v>1064</v>
      </c>
      <c r="G795" s="27" t="s">
        <v>110</v>
      </c>
      <c r="H795" s="69">
        <v>3000000</v>
      </c>
      <c r="I795" s="69" t="s">
        <v>1150</v>
      </c>
      <c r="J795" s="3" t="s">
        <v>1152</v>
      </c>
      <c r="K795" s="3" t="s">
        <v>1150</v>
      </c>
      <c r="L795" s="3" t="s">
        <v>1288</v>
      </c>
    </row>
    <row r="796" spans="2:12" ht="22.5">
      <c r="B796" s="3">
        <v>41101500</v>
      </c>
      <c r="C796" s="3" t="s">
        <v>968</v>
      </c>
      <c r="D796" s="3" t="s">
        <v>380</v>
      </c>
      <c r="E796" s="3" t="s">
        <v>57</v>
      </c>
      <c r="F796" s="3" t="s">
        <v>1064</v>
      </c>
      <c r="G796" s="27" t="s">
        <v>110</v>
      </c>
      <c r="H796" s="69">
        <v>15000000</v>
      </c>
      <c r="I796" s="69" t="s">
        <v>1150</v>
      </c>
      <c r="J796" s="3" t="s">
        <v>1152</v>
      </c>
      <c r="K796" s="3" t="s">
        <v>1150</v>
      </c>
      <c r="L796" s="3" t="s">
        <v>1288</v>
      </c>
    </row>
    <row r="797" spans="2:12" ht="22.5">
      <c r="B797" s="3">
        <v>41104500</v>
      </c>
      <c r="C797" s="3" t="s">
        <v>969</v>
      </c>
      <c r="D797" s="3" t="s">
        <v>380</v>
      </c>
      <c r="E797" s="3" t="s">
        <v>57</v>
      </c>
      <c r="F797" s="3" t="s">
        <v>1064</v>
      </c>
      <c r="G797" s="27" t="s">
        <v>110</v>
      </c>
      <c r="H797" s="69">
        <v>3000000</v>
      </c>
      <c r="I797" s="69" t="s">
        <v>1150</v>
      </c>
      <c r="J797" s="3" t="s">
        <v>1152</v>
      </c>
      <c r="K797" s="3" t="s">
        <v>1150</v>
      </c>
      <c r="L797" s="3" t="s">
        <v>1288</v>
      </c>
    </row>
    <row r="798" spans="2:12" ht="33.75">
      <c r="B798" s="3">
        <v>41101900</v>
      </c>
      <c r="C798" s="3" t="s">
        <v>970</v>
      </c>
      <c r="D798" s="3" t="s">
        <v>1065</v>
      </c>
      <c r="E798" s="3" t="s">
        <v>57</v>
      </c>
      <c r="F798" s="3" t="s">
        <v>1064</v>
      </c>
      <c r="G798" s="27" t="s">
        <v>110</v>
      </c>
      <c r="H798" s="69">
        <v>35000000</v>
      </c>
      <c r="I798" s="69" t="s">
        <v>1150</v>
      </c>
      <c r="J798" s="3" t="s">
        <v>1152</v>
      </c>
      <c r="K798" s="3" t="s">
        <v>1150</v>
      </c>
      <c r="L798" s="3" t="s">
        <v>1288</v>
      </c>
    </row>
    <row r="799" spans="2:12" ht="33.75">
      <c r="B799" s="3">
        <v>41104500</v>
      </c>
      <c r="C799" s="3" t="s">
        <v>971</v>
      </c>
      <c r="D799" s="3" t="s">
        <v>1065</v>
      </c>
      <c r="E799" s="3" t="s">
        <v>42</v>
      </c>
      <c r="F799" s="5" t="s">
        <v>33</v>
      </c>
      <c r="G799" s="27" t="s">
        <v>110</v>
      </c>
      <c r="H799" s="69">
        <v>170000000</v>
      </c>
      <c r="I799" s="69" t="s">
        <v>1150</v>
      </c>
      <c r="J799" s="3" t="s">
        <v>1152</v>
      </c>
      <c r="K799" s="3" t="s">
        <v>1150</v>
      </c>
      <c r="L799" s="3" t="s">
        <v>1288</v>
      </c>
    </row>
    <row r="800" spans="2:12" ht="33.75">
      <c r="B800" s="3">
        <v>41104500</v>
      </c>
      <c r="C800" s="3" t="s">
        <v>972</v>
      </c>
      <c r="D800" s="3" t="s">
        <v>1065</v>
      </c>
      <c r="E800" s="3" t="s">
        <v>42</v>
      </c>
      <c r="F800" s="5" t="s">
        <v>33</v>
      </c>
      <c r="G800" s="27" t="s">
        <v>110</v>
      </c>
      <c r="H800" s="69">
        <v>80000000</v>
      </c>
      <c r="I800" s="69" t="s">
        <v>1150</v>
      </c>
      <c r="J800" s="3" t="s">
        <v>1152</v>
      </c>
      <c r="K800" s="3" t="s">
        <v>1150</v>
      </c>
      <c r="L800" s="3" t="s">
        <v>1288</v>
      </c>
    </row>
    <row r="801" spans="2:12" ht="22.5">
      <c r="B801" s="3">
        <v>41106200</v>
      </c>
      <c r="C801" s="3" t="s">
        <v>973</v>
      </c>
      <c r="D801" s="3" t="s">
        <v>1065</v>
      </c>
      <c r="E801" s="3" t="s">
        <v>42</v>
      </c>
      <c r="F801" s="3" t="s">
        <v>1064</v>
      </c>
      <c r="G801" s="27" t="s">
        <v>110</v>
      </c>
      <c r="H801" s="69">
        <v>10000000</v>
      </c>
      <c r="I801" s="69" t="s">
        <v>1150</v>
      </c>
      <c r="J801" s="3" t="s">
        <v>1152</v>
      </c>
      <c r="K801" s="3" t="s">
        <v>1150</v>
      </c>
      <c r="L801" s="3" t="s">
        <v>1288</v>
      </c>
    </row>
    <row r="802" spans="2:12" ht="22.5">
      <c r="B802" s="3">
        <v>41106200</v>
      </c>
      <c r="C802" s="3" t="s">
        <v>974</v>
      </c>
      <c r="D802" s="3" t="s">
        <v>380</v>
      </c>
      <c r="E802" s="3" t="s">
        <v>42</v>
      </c>
      <c r="F802" s="3" t="s">
        <v>1064</v>
      </c>
      <c r="G802" s="27" t="s">
        <v>110</v>
      </c>
      <c r="H802" s="69">
        <v>20000000</v>
      </c>
      <c r="I802" s="69" t="s">
        <v>1150</v>
      </c>
      <c r="J802" s="3" t="s">
        <v>1152</v>
      </c>
      <c r="K802" s="3" t="s">
        <v>1150</v>
      </c>
      <c r="L802" s="3" t="s">
        <v>1288</v>
      </c>
    </row>
    <row r="803" spans="2:12" ht="33.75">
      <c r="B803" s="3">
        <v>41116011</v>
      </c>
      <c r="C803" s="3" t="s">
        <v>975</v>
      </c>
      <c r="D803" s="3" t="s">
        <v>380</v>
      </c>
      <c r="E803" s="3" t="s">
        <v>53</v>
      </c>
      <c r="F803" s="5" t="s">
        <v>49</v>
      </c>
      <c r="G803" s="27" t="s">
        <v>110</v>
      </c>
      <c r="H803" s="69">
        <v>23000000</v>
      </c>
      <c r="I803" s="69" t="s">
        <v>1150</v>
      </c>
      <c r="J803" s="3" t="s">
        <v>1152</v>
      </c>
      <c r="K803" s="3" t="s">
        <v>1150</v>
      </c>
      <c r="L803" s="3" t="s">
        <v>1288</v>
      </c>
    </row>
    <row r="804" spans="2:12" ht="22.5">
      <c r="B804" s="3">
        <v>41116011</v>
      </c>
      <c r="C804" s="3" t="s">
        <v>976</v>
      </c>
      <c r="D804" s="3" t="s">
        <v>380</v>
      </c>
      <c r="E804" s="3" t="s">
        <v>53</v>
      </c>
      <c r="F804" s="3" t="s">
        <v>1064</v>
      </c>
      <c r="G804" s="27" t="s">
        <v>110</v>
      </c>
      <c r="H804" s="69">
        <v>600000</v>
      </c>
      <c r="I804" s="69" t="s">
        <v>1150</v>
      </c>
      <c r="J804" s="3" t="s">
        <v>1152</v>
      </c>
      <c r="K804" s="3" t="s">
        <v>1150</v>
      </c>
      <c r="L804" s="3" t="s">
        <v>1288</v>
      </c>
    </row>
    <row r="805" spans="2:12" ht="22.5">
      <c r="B805" s="3">
        <v>41116011</v>
      </c>
      <c r="C805" s="3" t="s">
        <v>977</v>
      </c>
      <c r="D805" s="3" t="s">
        <v>55</v>
      </c>
      <c r="E805" s="3" t="s">
        <v>45</v>
      </c>
      <c r="F805" s="3" t="s">
        <v>1064</v>
      </c>
      <c r="G805" s="27" t="s">
        <v>110</v>
      </c>
      <c r="H805" s="69">
        <v>59000000</v>
      </c>
      <c r="I805" s="69" t="s">
        <v>1150</v>
      </c>
      <c r="J805" s="3" t="s">
        <v>1152</v>
      </c>
      <c r="K805" s="3" t="s">
        <v>1150</v>
      </c>
      <c r="L805" s="3" t="s">
        <v>1288</v>
      </c>
    </row>
    <row r="806" spans="2:12" ht="22.5">
      <c r="B806" s="3">
        <v>41116011</v>
      </c>
      <c r="C806" s="3" t="s">
        <v>978</v>
      </c>
      <c r="D806" s="3" t="s">
        <v>380</v>
      </c>
      <c r="E806" s="3" t="s">
        <v>57</v>
      </c>
      <c r="F806" s="3" t="s">
        <v>1064</v>
      </c>
      <c r="G806" s="27" t="s">
        <v>110</v>
      </c>
      <c r="H806" s="69">
        <v>1000000</v>
      </c>
      <c r="I806" s="69" t="s">
        <v>1150</v>
      </c>
      <c r="J806" s="3" t="s">
        <v>1152</v>
      </c>
      <c r="K806" s="3" t="s">
        <v>1150</v>
      </c>
      <c r="L806" s="3" t="s">
        <v>1288</v>
      </c>
    </row>
    <row r="807" spans="2:12" ht="22.5">
      <c r="B807" s="3">
        <v>41116011</v>
      </c>
      <c r="C807" s="3" t="s">
        <v>979</v>
      </c>
      <c r="D807" s="3" t="s">
        <v>380</v>
      </c>
      <c r="E807" s="3" t="s">
        <v>42</v>
      </c>
      <c r="F807" s="3" t="s">
        <v>1064</v>
      </c>
      <c r="G807" s="27" t="s">
        <v>110</v>
      </c>
      <c r="H807" s="69">
        <v>4000000</v>
      </c>
      <c r="I807" s="69" t="s">
        <v>1150</v>
      </c>
      <c r="J807" s="3" t="s">
        <v>1152</v>
      </c>
      <c r="K807" s="3" t="s">
        <v>1150</v>
      </c>
      <c r="L807" s="3" t="s">
        <v>1288</v>
      </c>
    </row>
    <row r="808" spans="2:12" ht="22.5">
      <c r="B808" s="3">
        <v>41106200</v>
      </c>
      <c r="C808" s="3" t="s">
        <v>980</v>
      </c>
      <c r="D808" s="3" t="s">
        <v>1065</v>
      </c>
      <c r="E808" s="3" t="s">
        <v>53</v>
      </c>
      <c r="F808" s="3" t="s">
        <v>1064</v>
      </c>
      <c r="G808" s="27" t="s">
        <v>110</v>
      </c>
      <c r="H808" s="69">
        <v>2000000</v>
      </c>
      <c r="I808" s="69" t="s">
        <v>1150</v>
      </c>
      <c r="J808" s="3" t="s">
        <v>1152</v>
      </c>
      <c r="K808" s="3" t="s">
        <v>1150</v>
      </c>
      <c r="L808" s="3" t="s">
        <v>1288</v>
      </c>
    </row>
    <row r="809" spans="2:12" ht="22.5">
      <c r="B809" s="3">
        <v>41106200</v>
      </c>
      <c r="C809" s="3" t="s">
        <v>981</v>
      </c>
      <c r="D809" s="3" t="s">
        <v>380</v>
      </c>
      <c r="E809" s="3" t="s">
        <v>45</v>
      </c>
      <c r="F809" s="5" t="s">
        <v>33</v>
      </c>
      <c r="G809" s="27" t="s">
        <v>110</v>
      </c>
      <c r="H809" s="69">
        <v>80000000</v>
      </c>
      <c r="I809" s="69" t="s">
        <v>1150</v>
      </c>
      <c r="J809" s="3" t="s">
        <v>1152</v>
      </c>
      <c r="K809" s="3" t="s">
        <v>1150</v>
      </c>
      <c r="L809" s="3" t="s">
        <v>1288</v>
      </c>
    </row>
    <row r="810" spans="2:12" ht="22.5">
      <c r="B810" s="3">
        <v>41106200</v>
      </c>
      <c r="C810" s="3" t="s">
        <v>982</v>
      </c>
      <c r="D810" s="3" t="s">
        <v>380</v>
      </c>
      <c r="E810" s="3" t="s">
        <v>32</v>
      </c>
      <c r="F810" s="3" t="s">
        <v>1064</v>
      </c>
      <c r="G810" s="27" t="s">
        <v>110</v>
      </c>
      <c r="H810" s="69">
        <v>450000</v>
      </c>
      <c r="I810" s="69" t="s">
        <v>1150</v>
      </c>
      <c r="J810" s="3" t="s">
        <v>1152</v>
      </c>
      <c r="K810" s="3" t="s">
        <v>1150</v>
      </c>
      <c r="L810" s="3" t="s">
        <v>1288</v>
      </c>
    </row>
    <row r="811" spans="2:12" ht="22.5">
      <c r="B811" s="3">
        <v>41106200</v>
      </c>
      <c r="C811" s="3" t="s">
        <v>983</v>
      </c>
      <c r="D811" s="3" t="s">
        <v>1140</v>
      </c>
      <c r="E811" s="3" t="s">
        <v>53</v>
      </c>
      <c r="F811" s="3" t="s">
        <v>1064</v>
      </c>
      <c r="G811" s="27" t="s">
        <v>110</v>
      </c>
      <c r="H811" s="69">
        <v>30000000</v>
      </c>
      <c r="I811" s="69" t="s">
        <v>1150</v>
      </c>
      <c r="J811" s="3" t="s">
        <v>1152</v>
      </c>
      <c r="K811" s="3" t="s">
        <v>1150</v>
      </c>
      <c r="L811" s="3" t="s">
        <v>1288</v>
      </c>
    </row>
    <row r="812" spans="2:12" ht="22.5">
      <c r="B812" s="3">
        <v>41106200</v>
      </c>
      <c r="C812" s="3" t="s">
        <v>984</v>
      </c>
      <c r="D812" s="3" t="s">
        <v>380</v>
      </c>
      <c r="E812" s="3" t="s">
        <v>42</v>
      </c>
      <c r="F812" s="5" t="s">
        <v>33</v>
      </c>
      <c r="G812" s="27" t="s">
        <v>110</v>
      </c>
      <c r="H812" s="69">
        <v>150000000</v>
      </c>
      <c r="I812" s="69" t="s">
        <v>1150</v>
      </c>
      <c r="J812" s="3" t="s">
        <v>1152</v>
      </c>
      <c r="K812" s="3" t="s">
        <v>1150</v>
      </c>
      <c r="L812" s="3" t="s">
        <v>1288</v>
      </c>
    </row>
    <row r="813" spans="2:12" ht="22.5">
      <c r="B813" s="3">
        <v>41116011</v>
      </c>
      <c r="C813" s="3" t="s">
        <v>985</v>
      </c>
      <c r="D813" s="3" t="s">
        <v>380</v>
      </c>
      <c r="E813" s="3" t="s">
        <v>57</v>
      </c>
      <c r="F813" s="3" t="s">
        <v>1064</v>
      </c>
      <c r="G813" s="27" t="s">
        <v>110</v>
      </c>
      <c r="H813" s="69">
        <v>3000000</v>
      </c>
      <c r="I813" s="69" t="s">
        <v>1150</v>
      </c>
      <c r="J813" s="3" t="s">
        <v>1152</v>
      </c>
      <c r="K813" s="3" t="s">
        <v>1150</v>
      </c>
      <c r="L813" s="3" t="s">
        <v>1288</v>
      </c>
    </row>
    <row r="814" spans="2:12" ht="22.5">
      <c r="B814" s="3">
        <v>41103900</v>
      </c>
      <c r="C814" s="3" t="s">
        <v>986</v>
      </c>
      <c r="D814" s="3" t="s">
        <v>380</v>
      </c>
      <c r="E814" s="3" t="s">
        <v>42</v>
      </c>
      <c r="F814" s="3" t="s">
        <v>1064</v>
      </c>
      <c r="G814" s="27" t="s">
        <v>110</v>
      </c>
      <c r="H814" s="69">
        <v>4000000</v>
      </c>
      <c r="I814" s="69" t="s">
        <v>1150</v>
      </c>
      <c r="J814" s="3" t="s">
        <v>1152</v>
      </c>
      <c r="K814" s="3" t="s">
        <v>1150</v>
      </c>
      <c r="L814" s="3" t="s">
        <v>1288</v>
      </c>
    </row>
    <row r="815" spans="2:12" ht="22.5">
      <c r="B815" s="3">
        <v>41104500</v>
      </c>
      <c r="C815" s="3" t="s">
        <v>987</v>
      </c>
      <c r="D815" s="3" t="s">
        <v>380</v>
      </c>
      <c r="E815" s="3" t="s">
        <v>32</v>
      </c>
      <c r="F815" s="3" t="s">
        <v>1064</v>
      </c>
      <c r="G815" s="27" t="s">
        <v>110</v>
      </c>
      <c r="H815" s="69">
        <v>6000000</v>
      </c>
      <c r="I815" s="69" t="s">
        <v>1150</v>
      </c>
      <c r="J815" s="3" t="s">
        <v>1152</v>
      </c>
      <c r="K815" s="3" t="s">
        <v>1150</v>
      </c>
      <c r="L815" s="3" t="s">
        <v>1288</v>
      </c>
    </row>
    <row r="816" spans="2:12" ht="22.5">
      <c r="B816" s="3">
        <v>41103000</v>
      </c>
      <c r="C816" s="3" t="s">
        <v>988</v>
      </c>
      <c r="D816" s="3" t="s">
        <v>380</v>
      </c>
      <c r="E816" s="3" t="s">
        <v>39</v>
      </c>
      <c r="F816" s="3" t="s">
        <v>1064</v>
      </c>
      <c r="G816" s="27" t="s">
        <v>110</v>
      </c>
      <c r="H816" s="69">
        <v>4500000</v>
      </c>
      <c r="I816" s="69" t="s">
        <v>1150</v>
      </c>
      <c r="J816" s="3" t="s">
        <v>1152</v>
      </c>
      <c r="K816" s="3" t="s">
        <v>1150</v>
      </c>
      <c r="L816" s="3" t="s">
        <v>1288</v>
      </c>
    </row>
    <row r="817" spans="2:12" ht="22.5">
      <c r="B817" s="3">
        <v>41103000</v>
      </c>
      <c r="C817" s="3" t="s">
        <v>989</v>
      </c>
      <c r="D817" s="3" t="s">
        <v>1140</v>
      </c>
      <c r="E817" s="3" t="s">
        <v>53</v>
      </c>
      <c r="F817" s="3" t="s">
        <v>1064</v>
      </c>
      <c r="G817" s="27" t="s">
        <v>110</v>
      </c>
      <c r="H817" s="69">
        <v>30000000</v>
      </c>
      <c r="I817" s="69" t="s">
        <v>1150</v>
      </c>
      <c r="J817" s="3" t="s">
        <v>1152</v>
      </c>
      <c r="K817" s="3" t="s">
        <v>1150</v>
      </c>
      <c r="L817" s="3" t="s">
        <v>1288</v>
      </c>
    </row>
    <row r="818" spans="2:12" ht="33.75">
      <c r="B818" s="3">
        <v>41116011</v>
      </c>
      <c r="C818" s="3" t="s">
        <v>990</v>
      </c>
      <c r="D818" s="3" t="s">
        <v>55</v>
      </c>
      <c r="E818" s="3" t="s">
        <v>53</v>
      </c>
      <c r="F818" s="5" t="s">
        <v>49</v>
      </c>
      <c r="G818" s="27" t="s">
        <v>110</v>
      </c>
      <c r="H818" s="69">
        <v>80000000</v>
      </c>
      <c r="I818" s="69" t="s">
        <v>1150</v>
      </c>
      <c r="J818" s="3" t="s">
        <v>1152</v>
      </c>
      <c r="K818" s="3" t="s">
        <v>1150</v>
      </c>
      <c r="L818" s="3" t="s">
        <v>1288</v>
      </c>
    </row>
    <row r="819" spans="2:12" ht="22.5">
      <c r="B819" s="3">
        <v>41116011</v>
      </c>
      <c r="C819" s="3" t="s">
        <v>134</v>
      </c>
      <c r="D819" s="3" t="s">
        <v>55</v>
      </c>
      <c r="E819" s="3" t="s">
        <v>53</v>
      </c>
      <c r="F819" s="5" t="s">
        <v>49</v>
      </c>
      <c r="G819" s="27" t="s">
        <v>110</v>
      </c>
      <c r="H819" s="69">
        <v>20000000</v>
      </c>
      <c r="I819" s="69" t="s">
        <v>1150</v>
      </c>
      <c r="J819" s="3" t="s">
        <v>1152</v>
      </c>
      <c r="K819" s="3" t="s">
        <v>1150</v>
      </c>
      <c r="L819" s="3" t="s">
        <v>1288</v>
      </c>
    </row>
    <row r="820" spans="2:12" ht="22.5">
      <c r="B820" s="3">
        <v>41116011</v>
      </c>
      <c r="C820" s="3" t="s">
        <v>135</v>
      </c>
      <c r="D820" s="3" t="s">
        <v>55</v>
      </c>
      <c r="E820" s="3" t="s">
        <v>39</v>
      </c>
      <c r="F820" s="3" t="s">
        <v>1064</v>
      </c>
      <c r="G820" s="27" t="s">
        <v>110</v>
      </c>
      <c r="H820" s="69">
        <v>50000000</v>
      </c>
      <c r="I820" s="69" t="s">
        <v>1150</v>
      </c>
      <c r="J820" s="3" t="s">
        <v>1152</v>
      </c>
      <c r="K820" s="3" t="s">
        <v>1150</v>
      </c>
      <c r="L820" s="3" t="s">
        <v>1288</v>
      </c>
    </row>
    <row r="821" spans="2:12" ht="33.75">
      <c r="B821" s="3">
        <v>41116011</v>
      </c>
      <c r="C821" s="3" t="s">
        <v>136</v>
      </c>
      <c r="D821" s="3" t="s">
        <v>55</v>
      </c>
      <c r="E821" s="3" t="s">
        <v>57</v>
      </c>
      <c r="F821" s="5" t="s">
        <v>49</v>
      </c>
      <c r="G821" s="27" t="s">
        <v>110</v>
      </c>
      <c r="H821" s="69">
        <v>12000000</v>
      </c>
      <c r="I821" s="69" t="s">
        <v>1150</v>
      </c>
      <c r="J821" s="3" t="s">
        <v>1152</v>
      </c>
      <c r="K821" s="3" t="s">
        <v>1150</v>
      </c>
      <c r="L821" s="3" t="s">
        <v>1288</v>
      </c>
    </row>
    <row r="822" spans="2:12" ht="33.75">
      <c r="B822" s="3">
        <v>41116011</v>
      </c>
      <c r="C822" s="3" t="s">
        <v>991</v>
      </c>
      <c r="D822" s="3" t="s">
        <v>55</v>
      </c>
      <c r="E822" s="3" t="s">
        <v>62</v>
      </c>
      <c r="F822" s="3" t="s">
        <v>1064</v>
      </c>
      <c r="G822" s="27" t="s">
        <v>110</v>
      </c>
      <c r="H822" s="69">
        <v>35000000</v>
      </c>
      <c r="I822" s="69" t="s">
        <v>1150</v>
      </c>
      <c r="J822" s="3" t="s">
        <v>1152</v>
      </c>
      <c r="K822" s="3" t="s">
        <v>1150</v>
      </c>
      <c r="L822" s="3" t="s">
        <v>1288</v>
      </c>
    </row>
    <row r="823" spans="2:12" ht="45">
      <c r="B823" s="3">
        <v>41116011</v>
      </c>
      <c r="C823" s="3" t="s">
        <v>992</v>
      </c>
      <c r="D823" s="3" t="s">
        <v>55</v>
      </c>
      <c r="E823" s="3" t="s">
        <v>57</v>
      </c>
      <c r="F823" s="5" t="s">
        <v>49</v>
      </c>
      <c r="G823" s="27" t="s">
        <v>110</v>
      </c>
      <c r="H823" s="69">
        <v>56000000</v>
      </c>
      <c r="I823" s="69" t="s">
        <v>1150</v>
      </c>
      <c r="J823" s="3" t="s">
        <v>1152</v>
      </c>
      <c r="K823" s="3" t="s">
        <v>1150</v>
      </c>
      <c r="L823" s="3" t="s">
        <v>1288</v>
      </c>
    </row>
    <row r="824" spans="2:12" ht="22.5">
      <c r="B824" s="3">
        <v>50192701</v>
      </c>
      <c r="C824" s="3" t="s">
        <v>993</v>
      </c>
      <c r="D824" s="3" t="s">
        <v>55</v>
      </c>
      <c r="E824" s="3" t="s">
        <v>1141</v>
      </c>
      <c r="F824" s="3" t="s">
        <v>1064</v>
      </c>
      <c r="G824" s="27" t="s">
        <v>110</v>
      </c>
      <c r="H824" s="69">
        <v>54000000</v>
      </c>
      <c r="I824" s="69" t="s">
        <v>1150</v>
      </c>
      <c r="J824" s="3" t="s">
        <v>1152</v>
      </c>
      <c r="K824" s="3" t="s">
        <v>1150</v>
      </c>
      <c r="L824" s="3" t="s">
        <v>1288</v>
      </c>
    </row>
    <row r="825" spans="2:12" ht="22.5">
      <c r="B825" s="3">
        <v>41103023</v>
      </c>
      <c r="C825" s="3" t="s">
        <v>397</v>
      </c>
      <c r="D825" s="3" t="s">
        <v>55</v>
      </c>
      <c r="E825" s="3" t="s">
        <v>61</v>
      </c>
      <c r="F825" s="3" t="s">
        <v>1064</v>
      </c>
      <c r="G825" s="27" t="s">
        <v>110</v>
      </c>
      <c r="H825" s="69">
        <v>36000000</v>
      </c>
      <c r="I825" s="69" t="s">
        <v>1150</v>
      </c>
      <c r="J825" s="3" t="s">
        <v>1152</v>
      </c>
      <c r="K825" s="3" t="s">
        <v>1150</v>
      </c>
      <c r="L825" s="3" t="s">
        <v>1288</v>
      </c>
    </row>
    <row r="826" spans="2:12" ht="22.5">
      <c r="B826" s="3">
        <v>41106300</v>
      </c>
      <c r="C826" s="3" t="s">
        <v>994</v>
      </c>
      <c r="D826" s="3" t="s">
        <v>88</v>
      </c>
      <c r="E826" s="3" t="s">
        <v>53</v>
      </c>
      <c r="F826" s="5" t="s">
        <v>49</v>
      </c>
      <c r="G826" s="27" t="s">
        <v>110</v>
      </c>
      <c r="H826" s="69">
        <v>66000000</v>
      </c>
      <c r="I826" s="69" t="s">
        <v>1150</v>
      </c>
      <c r="J826" s="3" t="s">
        <v>1152</v>
      </c>
      <c r="K826" s="3" t="s">
        <v>1150</v>
      </c>
      <c r="L826" s="3" t="s">
        <v>1288</v>
      </c>
    </row>
    <row r="827" spans="2:12" ht="22.5">
      <c r="B827" s="3">
        <v>41103021</v>
      </c>
      <c r="C827" s="3" t="s">
        <v>398</v>
      </c>
      <c r="D827" s="3" t="s">
        <v>1142</v>
      </c>
      <c r="E827" s="3" t="s">
        <v>1143</v>
      </c>
      <c r="F827" s="5" t="s">
        <v>33</v>
      </c>
      <c r="G827" s="27" t="s">
        <v>110</v>
      </c>
      <c r="H827" s="69">
        <v>120000000</v>
      </c>
      <c r="I827" s="69" t="s">
        <v>1150</v>
      </c>
      <c r="J827" s="3" t="s">
        <v>1152</v>
      </c>
      <c r="K827" s="3" t="s">
        <v>1150</v>
      </c>
      <c r="L827" s="3" t="s">
        <v>1288</v>
      </c>
    </row>
    <row r="828" spans="2:12" ht="33.75">
      <c r="B828" s="3">
        <v>41116011</v>
      </c>
      <c r="C828" s="3" t="s">
        <v>995</v>
      </c>
      <c r="D828" s="3" t="s">
        <v>1142</v>
      </c>
      <c r="E828" s="3" t="s">
        <v>62</v>
      </c>
      <c r="F828" s="5" t="s">
        <v>49</v>
      </c>
      <c r="G828" s="27" t="s">
        <v>110</v>
      </c>
      <c r="H828" s="69">
        <v>450000000</v>
      </c>
      <c r="I828" s="69" t="s">
        <v>1150</v>
      </c>
      <c r="J828" s="3" t="s">
        <v>1152</v>
      </c>
      <c r="K828" s="3" t="s">
        <v>1150</v>
      </c>
      <c r="L828" s="3" t="s">
        <v>1288</v>
      </c>
    </row>
    <row r="829" spans="2:12" ht="33.75">
      <c r="B829" s="3">
        <v>41116011</v>
      </c>
      <c r="C829" s="3" t="s">
        <v>996</v>
      </c>
      <c r="D829" s="3" t="s">
        <v>1065</v>
      </c>
      <c r="E829" s="3" t="s">
        <v>1143</v>
      </c>
      <c r="F829" s="5" t="s">
        <v>49</v>
      </c>
      <c r="G829" s="27" t="s">
        <v>110</v>
      </c>
      <c r="H829" s="69">
        <v>179000000</v>
      </c>
      <c r="I829" s="69" t="s">
        <v>1150</v>
      </c>
      <c r="J829" s="3" t="s">
        <v>1152</v>
      </c>
      <c r="K829" s="3" t="s">
        <v>1150</v>
      </c>
      <c r="L829" s="3" t="s">
        <v>1288</v>
      </c>
    </row>
    <row r="830" spans="2:12" ht="33.75">
      <c r="B830" s="3">
        <v>41116144</v>
      </c>
      <c r="C830" s="3" t="s">
        <v>997</v>
      </c>
      <c r="D830" s="3" t="s">
        <v>1142</v>
      </c>
      <c r="E830" s="3" t="s">
        <v>1144</v>
      </c>
      <c r="F830" s="5" t="s">
        <v>49</v>
      </c>
      <c r="G830" s="27" t="s">
        <v>110</v>
      </c>
      <c r="H830" s="69">
        <v>21000000</v>
      </c>
      <c r="I830" s="69" t="s">
        <v>1150</v>
      </c>
      <c r="J830" s="3" t="s">
        <v>1152</v>
      </c>
      <c r="K830" s="3" t="s">
        <v>1150</v>
      </c>
      <c r="L830" s="3" t="s">
        <v>1288</v>
      </c>
    </row>
    <row r="831" spans="2:12" ht="33.75">
      <c r="B831" s="3">
        <v>41116011</v>
      </c>
      <c r="C831" s="3" t="s">
        <v>998</v>
      </c>
      <c r="D831" s="3" t="s">
        <v>1142</v>
      </c>
      <c r="E831" s="3" t="s">
        <v>1145</v>
      </c>
      <c r="F831" s="3" t="s">
        <v>1064</v>
      </c>
      <c r="G831" s="27" t="s">
        <v>110</v>
      </c>
      <c r="H831" s="69">
        <v>15000000</v>
      </c>
      <c r="I831" s="69" t="s">
        <v>1150</v>
      </c>
      <c r="J831" s="3" t="s">
        <v>1152</v>
      </c>
      <c r="K831" s="3" t="s">
        <v>1150</v>
      </c>
      <c r="L831" s="3" t="s">
        <v>1288</v>
      </c>
    </row>
    <row r="832" spans="2:12" ht="22.5">
      <c r="B832" s="3">
        <v>81101706</v>
      </c>
      <c r="C832" s="3" t="s">
        <v>999</v>
      </c>
      <c r="D832" s="3" t="s">
        <v>380</v>
      </c>
      <c r="E832" s="3" t="s">
        <v>1146</v>
      </c>
      <c r="F832" s="5" t="s">
        <v>33</v>
      </c>
      <c r="G832" s="27" t="s">
        <v>110</v>
      </c>
      <c r="H832" s="69">
        <v>100000000</v>
      </c>
      <c r="I832" s="69" t="s">
        <v>1150</v>
      </c>
      <c r="J832" s="3" t="s">
        <v>1152</v>
      </c>
      <c r="K832" s="3" t="s">
        <v>1150</v>
      </c>
      <c r="L832" s="3" t="s">
        <v>1288</v>
      </c>
    </row>
    <row r="833" spans="2:12" ht="22.5">
      <c r="B833" s="3">
        <v>81101706</v>
      </c>
      <c r="C833" s="3" t="s">
        <v>1000</v>
      </c>
      <c r="D833" s="3" t="s">
        <v>88</v>
      </c>
      <c r="E833" s="3" t="s">
        <v>57</v>
      </c>
      <c r="F833" s="5" t="s">
        <v>33</v>
      </c>
      <c r="G833" s="27" t="s">
        <v>110</v>
      </c>
      <c r="H833" s="69">
        <f>66000000+17104000</f>
        <v>83104000</v>
      </c>
      <c r="I833" s="69" t="s">
        <v>1150</v>
      </c>
      <c r="J833" s="3" t="s">
        <v>1152</v>
      </c>
      <c r="K833" s="3" t="s">
        <v>1150</v>
      </c>
      <c r="L833" s="3" t="s">
        <v>1288</v>
      </c>
    </row>
    <row r="834" spans="2:12" ht="22.5">
      <c r="B834" s="3">
        <v>41116011</v>
      </c>
      <c r="C834" s="3" t="s">
        <v>1001</v>
      </c>
      <c r="D834" s="3" t="s">
        <v>55</v>
      </c>
      <c r="E834" s="3" t="s">
        <v>45</v>
      </c>
      <c r="F834" s="3" t="s">
        <v>1064</v>
      </c>
      <c r="G834" s="27" t="s">
        <v>110</v>
      </c>
      <c r="H834" s="69">
        <v>14500000</v>
      </c>
      <c r="I834" s="69" t="s">
        <v>1150</v>
      </c>
      <c r="J834" s="3" t="s">
        <v>1152</v>
      </c>
      <c r="K834" s="3" t="s">
        <v>1150</v>
      </c>
      <c r="L834" s="3" t="s">
        <v>1288</v>
      </c>
    </row>
    <row r="835" spans="2:12" ht="33.75">
      <c r="B835" s="3">
        <v>41123300</v>
      </c>
      <c r="C835" s="3" t="s">
        <v>1002</v>
      </c>
      <c r="D835" s="3" t="s">
        <v>380</v>
      </c>
      <c r="E835" s="3" t="s">
        <v>1147</v>
      </c>
      <c r="F835" s="3" t="s">
        <v>1064</v>
      </c>
      <c r="G835" s="27" t="s">
        <v>110</v>
      </c>
      <c r="H835" s="69">
        <v>64300000</v>
      </c>
      <c r="I835" s="69" t="s">
        <v>1150</v>
      </c>
      <c r="J835" s="3" t="s">
        <v>1152</v>
      </c>
      <c r="K835" s="3" t="s">
        <v>1150</v>
      </c>
      <c r="L835" s="3" t="s">
        <v>1288</v>
      </c>
    </row>
    <row r="836" spans="2:12" ht="11.25">
      <c r="B836" s="3">
        <v>41116011</v>
      </c>
      <c r="C836" s="3" t="s">
        <v>1003</v>
      </c>
      <c r="D836" s="3" t="s">
        <v>55</v>
      </c>
      <c r="E836" s="3" t="s">
        <v>48</v>
      </c>
      <c r="F836" s="3" t="s">
        <v>1064</v>
      </c>
      <c r="G836" s="27" t="s">
        <v>110</v>
      </c>
      <c r="H836" s="69">
        <v>153000000</v>
      </c>
      <c r="I836" s="69" t="s">
        <v>1150</v>
      </c>
      <c r="J836" s="3" t="s">
        <v>1152</v>
      </c>
      <c r="K836" s="3" t="s">
        <v>1150</v>
      </c>
      <c r="L836" s="3" t="s">
        <v>1288</v>
      </c>
    </row>
    <row r="837" spans="2:12" ht="22.5">
      <c r="B837" s="84">
        <v>84111502</v>
      </c>
      <c r="C837" s="3" t="s">
        <v>1004</v>
      </c>
      <c r="D837" s="3" t="s">
        <v>1065</v>
      </c>
      <c r="E837" s="3" t="s">
        <v>56</v>
      </c>
      <c r="F837" s="3" t="s">
        <v>49</v>
      </c>
      <c r="G837" s="27" t="s">
        <v>110</v>
      </c>
      <c r="H837" s="69">
        <v>170000000</v>
      </c>
      <c r="I837" s="69" t="s">
        <v>1150</v>
      </c>
      <c r="J837" s="3" t="s">
        <v>1152</v>
      </c>
      <c r="K837" s="3" t="s">
        <v>1150</v>
      </c>
      <c r="L837" s="3" t="s">
        <v>1288</v>
      </c>
    </row>
    <row r="838" spans="2:12" ht="33.75">
      <c r="B838" s="84" t="s">
        <v>411</v>
      </c>
      <c r="C838" s="30" t="s">
        <v>1005</v>
      </c>
      <c r="D838" s="58">
        <v>42461</v>
      </c>
      <c r="E838" s="31" t="s">
        <v>71</v>
      </c>
      <c r="F838" s="5" t="s">
        <v>33</v>
      </c>
      <c r="G838" s="31" t="s">
        <v>1290</v>
      </c>
      <c r="H838" s="79">
        <v>400000000</v>
      </c>
      <c r="I838" s="79">
        <v>400000000</v>
      </c>
      <c r="J838" s="31" t="s">
        <v>1291</v>
      </c>
      <c r="K838" s="31" t="s">
        <v>1292</v>
      </c>
      <c r="L838" s="31" t="s">
        <v>1293</v>
      </c>
    </row>
    <row r="839" spans="2:12" ht="33.75">
      <c r="B839" s="84">
        <v>50193100</v>
      </c>
      <c r="C839" s="30" t="s">
        <v>1006</v>
      </c>
      <c r="D839" s="58">
        <v>42461</v>
      </c>
      <c r="E839" s="31" t="s">
        <v>71</v>
      </c>
      <c r="F839" s="5" t="s">
        <v>33</v>
      </c>
      <c r="G839" s="31" t="s">
        <v>1290</v>
      </c>
      <c r="H839" s="79">
        <v>400000000</v>
      </c>
      <c r="I839" s="79">
        <v>400000000</v>
      </c>
      <c r="J839" s="31" t="s">
        <v>1291</v>
      </c>
      <c r="K839" s="31" t="s">
        <v>1292</v>
      </c>
      <c r="L839" s="31" t="s">
        <v>1293</v>
      </c>
    </row>
    <row r="840" spans="2:12" ht="33.75">
      <c r="B840" s="84" t="s">
        <v>1313</v>
      </c>
      <c r="C840" s="32" t="s">
        <v>1007</v>
      </c>
      <c r="D840" s="58">
        <v>42461</v>
      </c>
      <c r="E840" s="31" t="s">
        <v>71</v>
      </c>
      <c r="F840" s="5" t="s">
        <v>33</v>
      </c>
      <c r="G840" s="31" t="s">
        <v>1290</v>
      </c>
      <c r="H840" s="79">
        <v>250000000</v>
      </c>
      <c r="I840" s="79">
        <v>250000000</v>
      </c>
      <c r="J840" s="31" t="s">
        <v>1291</v>
      </c>
      <c r="K840" s="31" t="s">
        <v>1292</v>
      </c>
      <c r="L840" s="31" t="s">
        <v>1293</v>
      </c>
    </row>
    <row r="841" spans="2:12" ht="33.75">
      <c r="B841" s="84" t="s">
        <v>1314</v>
      </c>
      <c r="C841" s="30" t="s">
        <v>1008</v>
      </c>
      <c r="D841" s="58">
        <v>42461</v>
      </c>
      <c r="E841" s="31" t="s">
        <v>71</v>
      </c>
      <c r="F841" s="5" t="s">
        <v>33</v>
      </c>
      <c r="G841" s="31" t="s">
        <v>1290</v>
      </c>
      <c r="H841" s="79">
        <v>100000000</v>
      </c>
      <c r="I841" s="79">
        <v>100000000</v>
      </c>
      <c r="J841" s="31" t="s">
        <v>1291</v>
      </c>
      <c r="K841" s="31" t="s">
        <v>1292</v>
      </c>
      <c r="L841" s="31" t="s">
        <v>1293</v>
      </c>
    </row>
    <row r="842" spans="2:12" ht="33.75">
      <c r="B842" s="84">
        <v>13102017</v>
      </c>
      <c r="C842" s="30" t="s">
        <v>1009</v>
      </c>
      <c r="D842" s="58">
        <v>42552</v>
      </c>
      <c r="E842" s="31" t="s">
        <v>71</v>
      </c>
      <c r="F842" s="3" t="s">
        <v>1064</v>
      </c>
      <c r="G842" s="31" t="s">
        <v>1290</v>
      </c>
      <c r="H842" s="79">
        <v>20000000</v>
      </c>
      <c r="I842" s="79">
        <v>20000000</v>
      </c>
      <c r="J842" s="31" t="s">
        <v>1291</v>
      </c>
      <c r="K842" s="31" t="s">
        <v>1292</v>
      </c>
      <c r="L842" s="31" t="s">
        <v>1293</v>
      </c>
    </row>
    <row r="843" spans="2:12" ht="33.75">
      <c r="B843" s="84">
        <v>53131600</v>
      </c>
      <c r="C843" s="30" t="s">
        <v>1010</v>
      </c>
      <c r="D843" s="58">
        <v>42461</v>
      </c>
      <c r="E843" s="31" t="s">
        <v>71</v>
      </c>
      <c r="F843" s="3" t="s">
        <v>1064</v>
      </c>
      <c r="G843" s="31" t="s">
        <v>1290</v>
      </c>
      <c r="H843" s="80">
        <v>50000000</v>
      </c>
      <c r="I843" s="80">
        <v>50000000</v>
      </c>
      <c r="J843" s="31" t="s">
        <v>1291</v>
      </c>
      <c r="K843" s="31" t="s">
        <v>1292</v>
      </c>
      <c r="L843" s="31" t="s">
        <v>1293</v>
      </c>
    </row>
    <row r="844" spans="2:12" ht="33.75">
      <c r="B844" s="84">
        <v>60121604</v>
      </c>
      <c r="C844" s="30" t="s">
        <v>1011</v>
      </c>
      <c r="D844" s="58">
        <v>42461</v>
      </c>
      <c r="E844" s="31" t="s">
        <v>71</v>
      </c>
      <c r="F844" s="3" t="s">
        <v>1064</v>
      </c>
      <c r="G844" s="31" t="s">
        <v>1290</v>
      </c>
      <c r="H844" s="80">
        <v>50000000</v>
      </c>
      <c r="I844" s="80">
        <v>50000000</v>
      </c>
      <c r="J844" s="31" t="s">
        <v>1291</v>
      </c>
      <c r="K844" s="31" t="s">
        <v>1292</v>
      </c>
      <c r="L844" s="31" t="s">
        <v>1293</v>
      </c>
    </row>
    <row r="845" spans="2:12" ht="33.75">
      <c r="B845" s="84">
        <v>72121400</v>
      </c>
      <c r="C845" s="30" t="s">
        <v>1012</v>
      </c>
      <c r="D845" s="58">
        <v>42461</v>
      </c>
      <c r="E845" s="2" t="s">
        <v>71</v>
      </c>
      <c r="F845" s="3" t="s">
        <v>58</v>
      </c>
      <c r="G845" s="31" t="s">
        <v>1290</v>
      </c>
      <c r="H845" s="80">
        <v>3045000000</v>
      </c>
      <c r="I845" s="80">
        <v>3045000000</v>
      </c>
      <c r="J845" s="31" t="s">
        <v>1291</v>
      </c>
      <c r="K845" s="31" t="s">
        <v>1292</v>
      </c>
      <c r="L845" s="31" t="s">
        <v>1293</v>
      </c>
    </row>
    <row r="846" spans="2:12" ht="33.75">
      <c r="B846" s="84">
        <v>72152707</v>
      </c>
      <c r="C846" s="30" t="s">
        <v>1013</v>
      </c>
      <c r="D846" s="59">
        <v>42401</v>
      </c>
      <c r="E846" s="2" t="s">
        <v>72</v>
      </c>
      <c r="F846" s="3" t="s">
        <v>58</v>
      </c>
      <c r="G846" s="31" t="s">
        <v>1290</v>
      </c>
      <c r="H846" s="80">
        <v>1500000000</v>
      </c>
      <c r="I846" s="80">
        <v>1500000000</v>
      </c>
      <c r="J846" s="31" t="s">
        <v>1291</v>
      </c>
      <c r="K846" s="31" t="s">
        <v>1292</v>
      </c>
      <c r="L846" s="31" t="s">
        <v>1293</v>
      </c>
    </row>
    <row r="847" spans="2:12" ht="33.75">
      <c r="B847" s="84">
        <v>72141107</v>
      </c>
      <c r="C847" s="30" t="s">
        <v>1014</v>
      </c>
      <c r="D847" s="59">
        <v>42401</v>
      </c>
      <c r="E847" s="2" t="s">
        <v>72</v>
      </c>
      <c r="F847" s="5" t="s">
        <v>33</v>
      </c>
      <c r="G847" s="31" t="s">
        <v>1290</v>
      </c>
      <c r="H847" s="80">
        <v>500000000</v>
      </c>
      <c r="I847" s="80">
        <v>500000000</v>
      </c>
      <c r="J847" s="31" t="s">
        <v>1291</v>
      </c>
      <c r="K847" s="31" t="s">
        <v>1292</v>
      </c>
      <c r="L847" s="31" t="s">
        <v>1293</v>
      </c>
    </row>
    <row r="848" spans="2:12" ht="33.75">
      <c r="B848" s="84" t="s">
        <v>412</v>
      </c>
      <c r="C848" s="30" t="s">
        <v>1015</v>
      </c>
      <c r="D848" s="59">
        <v>42401</v>
      </c>
      <c r="E848" s="2" t="s">
        <v>1117</v>
      </c>
      <c r="F848" s="5" t="s">
        <v>49</v>
      </c>
      <c r="G848" s="31" t="s">
        <v>1290</v>
      </c>
      <c r="H848" s="79">
        <v>300000000</v>
      </c>
      <c r="I848" s="79">
        <v>300000000</v>
      </c>
      <c r="J848" s="31" t="s">
        <v>1291</v>
      </c>
      <c r="K848" s="31" t="s">
        <v>1292</v>
      </c>
      <c r="L848" s="31" t="s">
        <v>1293</v>
      </c>
    </row>
    <row r="849" spans="2:12" ht="33.75">
      <c r="B849" s="84" t="s">
        <v>413</v>
      </c>
      <c r="C849" s="30" t="s">
        <v>1016</v>
      </c>
      <c r="D849" s="59">
        <v>42430</v>
      </c>
      <c r="E849" s="2" t="s">
        <v>1117</v>
      </c>
      <c r="F849" s="3" t="s">
        <v>1064</v>
      </c>
      <c r="G849" s="31" t="s">
        <v>1290</v>
      </c>
      <c r="H849" s="79">
        <v>20000000</v>
      </c>
      <c r="I849" s="79">
        <v>20000000</v>
      </c>
      <c r="J849" s="31" t="s">
        <v>1291</v>
      </c>
      <c r="K849" s="31" t="s">
        <v>1292</v>
      </c>
      <c r="L849" s="31" t="s">
        <v>1293</v>
      </c>
    </row>
    <row r="850" spans="2:12" ht="33.75">
      <c r="B850" s="84">
        <v>81112200</v>
      </c>
      <c r="C850" s="30" t="s">
        <v>1017</v>
      </c>
      <c r="D850" s="59">
        <v>42401</v>
      </c>
      <c r="E850" s="2" t="s">
        <v>1117</v>
      </c>
      <c r="F850" s="3" t="s">
        <v>1064</v>
      </c>
      <c r="G850" s="31" t="s">
        <v>1290</v>
      </c>
      <c r="H850" s="79">
        <v>20000000</v>
      </c>
      <c r="I850" s="79">
        <v>20000000</v>
      </c>
      <c r="J850" s="31" t="s">
        <v>1291</v>
      </c>
      <c r="K850" s="31" t="s">
        <v>1292</v>
      </c>
      <c r="L850" s="31" t="s">
        <v>1293</v>
      </c>
    </row>
    <row r="851" spans="2:12" ht="33.75">
      <c r="B851" s="84" t="s">
        <v>414</v>
      </c>
      <c r="C851" s="30" t="s">
        <v>1018</v>
      </c>
      <c r="D851" s="59">
        <v>42095</v>
      </c>
      <c r="E851" s="2" t="s">
        <v>1148</v>
      </c>
      <c r="F851" s="5" t="s">
        <v>49</v>
      </c>
      <c r="G851" s="31" t="s">
        <v>1290</v>
      </c>
      <c r="H851" s="79">
        <v>85000000</v>
      </c>
      <c r="I851" s="79">
        <v>85000000</v>
      </c>
      <c r="J851" s="31" t="s">
        <v>1291</v>
      </c>
      <c r="K851" s="31" t="s">
        <v>1292</v>
      </c>
      <c r="L851" s="31" t="s">
        <v>1293</v>
      </c>
    </row>
    <row r="852" spans="2:12" ht="33.75">
      <c r="B852" s="84">
        <v>93131801</v>
      </c>
      <c r="C852" s="30" t="s">
        <v>1019</v>
      </c>
      <c r="D852" s="59">
        <v>42401</v>
      </c>
      <c r="E852" s="2" t="s">
        <v>1117</v>
      </c>
      <c r="F852" s="3" t="s">
        <v>1081</v>
      </c>
      <c r="G852" s="31" t="s">
        <v>1290</v>
      </c>
      <c r="H852" s="79">
        <v>150000000</v>
      </c>
      <c r="I852" s="79">
        <v>150000000</v>
      </c>
      <c r="J852" s="31" t="s">
        <v>1291</v>
      </c>
      <c r="K852" s="31" t="s">
        <v>1292</v>
      </c>
      <c r="L852" s="31" t="s">
        <v>1293</v>
      </c>
    </row>
    <row r="853" spans="2:12" ht="33.75">
      <c r="B853" s="84">
        <v>86111502</v>
      </c>
      <c r="C853" s="30" t="s">
        <v>1020</v>
      </c>
      <c r="D853" s="59">
        <v>42401</v>
      </c>
      <c r="E853" s="2" t="s">
        <v>108</v>
      </c>
      <c r="F853" s="3" t="s">
        <v>1081</v>
      </c>
      <c r="G853" s="31" t="s">
        <v>1290</v>
      </c>
      <c r="H853" s="79">
        <v>200000000</v>
      </c>
      <c r="I853" s="79">
        <v>200000000</v>
      </c>
      <c r="J853" s="31" t="s">
        <v>1291</v>
      </c>
      <c r="K853" s="31" t="s">
        <v>1292</v>
      </c>
      <c r="L853" s="31" t="s">
        <v>1293</v>
      </c>
    </row>
    <row r="854" spans="2:12" ht="33.75">
      <c r="B854" s="84">
        <v>42171500</v>
      </c>
      <c r="C854" s="30" t="s">
        <v>1021</v>
      </c>
      <c r="D854" s="59">
        <v>42401</v>
      </c>
      <c r="E854" s="2" t="s">
        <v>108</v>
      </c>
      <c r="F854" s="5" t="s">
        <v>33</v>
      </c>
      <c r="G854" s="31" t="s">
        <v>1290</v>
      </c>
      <c r="H854" s="79">
        <v>500000000</v>
      </c>
      <c r="I854" s="79">
        <v>500000000</v>
      </c>
      <c r="J854" s="31" t="s">
        <v>1291</v>
      </c>
      <c r="K854" s="31" t="s">
        <v>1292</v>
      </c>
      <c r="L854" s="31" t="s">
        <v>1293</v>
      </c>
    </row>
    <row r="855" spans="2:12" ht="33.75">
      <c r="B855" s="84">
        <v>93131801</v>
      </c>
      <c r="C855" s="30" t="s">
        <v>1022</v>
      </c>
      <c r="D855" s="59">
        <v>42401</v>
      </c>
      <c r="E855" s="2" t="s">
        <v>108</v>
      </c>
      <c r="F855" s="3" t="s">
        <v>1081</v>
      </c>
      <c r="G855" s="31" t="s">
        <v>1290</v>
      </c>
      <c r="H855" s="80">
        <v>500000000</v>
      </c>
      <c r="I855" s="80">
        <v>500000000</v>
      </c>
      <c r="J855" s="31" t="s">
        <v>1291</v>
      </c>
      <c r="K855" s="31" t="s">
        <v>1292</v>
      </c>
      <c r="L855" s="31" t="s">
        <v>1293</v>
      </c>
    </row>
    <row r="856" spans="2:12" ht="33.75">
      <c r="B856" s="84">
        <v>90121502</v>
      </c>
      <c r="C856" s="30" t="s">
        <v>1023</v>
      </c>
      <c r="D856" s="59">
        <v>42401</v>
      </c>
      <c r="E856" s="2" t="s">
        <v>108</v>
      </c>
      <c r="F856" s="5" t="s">
        <v>33</v>
      </c>
      <c r="G856" s="31" t="s">
        <v>1290</v>
      </c>
      <c r="H856" s="80">
        <v>30000000</v>
      </c>
      <c r="I856" s="80">
        <v>30000000</v>
      </c>
      <c r="J856" s="31" t="s">
        <v>1291</v>
      </c>
      <c r="K856" s="31" t="s">
        <v>1292</v>
      </c>
      <c r="L856" s="31" t="s">
        <v>1293</v>
      </c>
    </row>
    <row r="857" spans="2:12" ht="22.5">
      <c r="B857" s="60">
        <v>93151501</v>
      </c>
      <c r="C857" s="60" t="s">
        <v>1024</v>
      </c>
      <c r="D857" s="22" t="s">
        <v>36</v>
      </c>
      <c r="E857" s="60" t="s">
        <v>39</v>
      </c>
      <c r="F857" s="16" t="s">
        <v>149</v>
      </c>
      <c r="G857" s="31" t="s">
        <v>64</v>
      </c>
      <c r="H857" s="81">
        <v>1500000000</v>
      </c>
      <c r="I857" s="81">
        <v>1500000000</v>
      </c>
      <c r="J857" s="31" t="s">
        <v>1150</v>
      </c>
      <c r="K857" s="31" t="s">
        <v>1150</v>
      </c>
      <c r="L857" s="31" t="s">
        <v>1294</v>
      </c>
    </row>
    <row r="858" spans="2:12" ht="22.5">
      <c r="B858" s="60">
        <v>93151501</v>
      </c>
      <c r="C858" s="60" t="s">
        <v>1025</v>
      </c>
      <c r="D858" s="29" t="s">
        <v>55</v>
      </c>
      <c r="E858" s="60" t="s">
        <v>56</v>
      </c>
      <c r="F858" s="5" t="s">
        <v>49</v>
      </c>
      <c r="G858" s="31" t="s">
        <v>64</v>
      </c>
      <c r="H858" s="81">
        <v>1900000000</v>
      </c>
      <c r="I858" s="81">
        <v>1900000000</v>
      </c>
      <c r="J858" s="31" t="s">
        <v>1150</v>
      </c>
      <c r="K858" s="31" t="s">
        <v>1150</v>
      </c>
      <c r="L858" s="31" t="s">
        <v>1294</v>
      </c>
    </row>
    <row r="859" spans="2:12" ht="33.75">
      <c r="B859" s="60">
        <v>81112105</v>
      </c>
      <c r="C859" s="60" t="s">
        <v>1026</v>
      </c>
      <c r="D859" s="29" t="s">
        <v>55</v>
      </c>
      <c r="E859" s="60" t="s">
        <v>56</v>
      </c>
      <c r="F859" s="60" t="s">
        <v>38</v>
      </c>
      <c r="G859" s="31" t="s">
        <v>64</v>
      </c>
      <c r="H859" s="81">
        <v>28000000</v>
      </c>
      <c r="I859" s="81">
        <v>28000000</v>
      </c>
      <c r="J859" s="31" t="s">
        <v>1150</v>
      </c>
      <c r="K859" s="31" t="s">
        <v>1150</v>
      </c>
      <c r="L859" s="31" t="s">
        <v>1294</v>
      </c>
    </row>
    <row r="860" spans="2:12" ht="33.75">
      <c r="B860" s="60">
        <v>93141506</v>
      </c>
      <c r="C860" s="60" t="s">
        <v>1027</v>
      </c>
      <c r="D860" s="22" t="s">
        <v>36</v>
      </c>
      <c r="E860" s="60" t="s">
        <v>45</v>
      </c>
      <c r="F860" s="3" t="s">
        <v>1081</v>
      </c>
      <c r="G860" s="31" t="s">
        <v>64</v>
      </c>
      <c r="H860" s="81">
        <v>50000000</v>
      </c>
      <c r="I860" s="81">
        <v>50000000</v>
      </c>
      <c r="J860" s="31" t="s">
        <v>1150</v>
      </c>
      <c r="K860" s="31" t="s">
        <v>1150</v>
      </c>
      <c r="L860" s="31" t="s">
        <v>1294</v>
      </c>
    </row>
    <row r="861" spans="2:12" ht="33.75">
      <c r="B861" s="60">
        <v>93141501</v>
      </c>
      <c r="C861" s="60" t="s">
        <v>1028</v>
      </c>
      <c r="D861" s="29" t="s">
        <v>55</v>
      </c>
      <c r="E861" s="60" t="s">
        <v>45</v>
      </c>
      <c r="F861" s="3" t="s">
        <v>1081</v>
      </c>
      <c r="G861" s="31" t="s">
        <v>64</v>
      </c>
      <c r="H861" s="81">
        <v>100000000</v>
      </c>
      <c r="I861" s="81">
        <v>100000000</v>
      </c>
      <c r="J861" s="31" t="s">
        <v>1150</v>
      </c>
      <c r="K861" s="31" t="s">
        <v>1150</v>
      </c>
      <c r="L861" s="31" t="s">
        <v>1294</v>
      </c>
    </row>
    <row r="862" spans="2:12" ht="22.5">
      <c r="B862" s="60">
        <v>93141506</v>
      </c>
      <c r="C862" s="60" t="s">
        <v>1029</v>
      </c>
      <c r="D862" s="29" t="s">
        <v>55</v>
      </c>
      <c r="E862" s="60" t="s">
        <v>45</v>
      </c>
      <c r="F862" s="3" t="s">
        <v>1081</v>
      </c>
      <c r="G862" s="31" t="s">
        <v>64</v>
      </c>
      <c r="H862" s="81">
        <v>100000000</v>
      </c>
      <c r="I862" s="81">
        <v>100000000</v>
      </c>
      <c r="J862" s="31" t="s">
        <v>1150</v>
      </c>
      <c r="K862" s="31" t="s">
        <v>1150</v>
      </c>
      <c r="L862" s="31" t="s">
        <v>1294</v>
      </c>
    </row>
    <row r="863" spans="2:12" ht="22.5">
      <c r="B863" s="60">
        <v>93141506</v>
      </c>
      <c r="C863" s="60" t="s">
        <v>1030</v>
      </c>
      <c r="D863" s="29" t="s">
        <v>55</v>
      </c>
      <c r="E863" s="60" t="s">
        <v>45</v>
      </c>
      <c r="F863" s="3" t="s">
        <v>1081</v>
      </c>
      <c r="G863" s="31" t="s">
        <v>64</v>
      </c>
      <c r="H863" s="81">
        <v>100000000</v>
      </c>
      <c r="I863" s="81">
        <v>100000000</v>
      </c>
      <c r="J863" s="31" t="s">
        <v>1150</v>
      </c>
      <c r="K863" s="31" t="s">
        <v>1150</v>
      </c>
      <c r="L863" s="31" t="s">
        <v>1294</v>
      </c>
    </row>
    <row r="864" spans="2:12" ht="22.5">
      <c r="B864" s="60">
        <v>93141506</v>
      </c>
      <c r="C864" s="60" t="s">
        <v>1031</v>
      </c>
      <c r="D864" s="29" t="s">
        <v>55</v>
      </c>
      <c r="E864" s="60" t="s">
        <v>45</v>
      </c>
      <c r="F864" s="3" t="s">
        <v>1081</v>
      </c>
      <c r="G864" s="31" t="s">
        <v>64</v>
      </c>
      <c r="H864" s="81">
        <v>100000000</v>
      </c>
      <c r="I864" s="81">
        <v>100000000</v>
      </c>
      <c r="J864" s="31" t="s">
        <v>1150</v>
      </c>
      <c r="K864" s="31" t="s">
        <v>1150</v>
      </c>
      <c r="L864" s="31" t="s">
        <v>1294</v>
      </c>
    </row>
    <row r="865" spans="2:12" ht="22.5">
      <c r="B865" s="60">
        <v>93141506</v>
      </c>
      <c r="C865" s="60" t="s">
        <v>1032</v>
      </c>
      <c r="D865" s="29" t="s">
        <v>55</v>
      </c>
      <c r="E865" s="60" t="s">
        <v>45</v>
      </c>
      <c r="F865" s="3" t="s">
        <v>1081</v>
      </c>
      <c r="G865" s="31" t="s">
        <v>64</v>
      </c>
      <c r="H865" s="81">
        <v>100000000</v>
      </c>
      <c r="I865" s="81">
        <v>100000000</v>
      </c>
      <c r="J865" s="31" t="s">
        <v>1150</v>
      </c>
      <c r="K865" s="31" t="s">
        <v>1150</v>
      </c>
      <c r="L865" s="31" t="s">
        <v>1294</v>
      </c>
    </row>
    <row r="866" spans="2:12" ht="33.75">
      <c r="B866" s="60">
        <v>93141506</v>
      </c>
      <c r="C866" s="60" t="s">
        <v>1033</v>
      </c>
      <c r="D866" s="29" t="s">
        <v>55</v>
      </c>
      <c r="E866" s="60" t="s">
        <v>45</v>
      </c>
      <c r="F866" s="3" t="s">
        <v>1081</v>
      </c>
      <c r="G866" s="31" t="s">
        <v>64</v>
      </c>
      <c r="H866" s="81">
        <v>100000000</v>
      </c>
      <c r="I866" s="81">
        <v>100000000</v>
      </c>
      <c r="J866" s="31" t="s">
        <v>1150</v>
      </c>
      <c r="K866" s="31" t="s">
        <v>1150</v>
      </c>
      <c r="L866" s="31" t="s">
        <v>1294</v>
      </c>
    </row>
    <row r="867" spans="2:12" ht="22.5">
      <c r="B867" s="60">
        <v>78111502</v>
      </c>
      <c r="C867" s="60" t="s">
        <v>1034</v>
      </c>
      <c r="D867" s="29" t="s">
        <v>55</v>
      </c>
      <c r="E867" s="60" t="s">
        <v>45</v>
      </c>
      <c r="F867" s="60" t="s">
        <v>38</v>
      </c>
      <c r="G867" s="31" t="s">
        <v>64</v>
      </c>
      <c r="H867" s="81">
        <v>30000000</v>
      </c>
      <c r="I867" s="81">
        <v>30000000</v>
      </c>
      <c r="J867" s="31" t="s">
        <v>1150</v>
      </c>
      <c r="K867" s="31" t="s">
        <v>1150</v>
      </c>
      <c r="L867" s="31" t="s">
        <v>1294</v>
      </c>
    </row>
    <row r="868" spans="2:12" ht="22.5">
      <c r="B868" s="60">
        <v>86101705</v>
      </c>
      <c r="C868" s="60" t="s">
        <v>1035</v>
      </c>
      <c r="D868" s="29" t="s">
        <v>55</v>
      </c>
      <c r="E868" s="60" t="s">
        <v>45</v>
      </c>
      <c r="F868" s="5" t="s">
        <v>33</v>
      </c>
      <c r="G868" s="31" t="s">
        <v>64</v>
      </c>
      <c r="H868" s="81">
        <v>420000000</v>
      </c>
      <c r="I868" s="81">
        <v>420000000</v>
      </c>
      <c r="J868" s="31" t="s">
        <v>1150</v>
      </c>
      <c r="K868" s="31" t="s">
        <v>1150</v>
      </c>
      <c r="L868" s="31" t="s">
        <v>1294</v>
      </c>
    </row>
    <row r="869" spans="2:12" ht="22.5">
      <c r="B869" s="60">
        <v>80101500</v>
      </c>
      <c r="C869" s="60" t="s">
        <v>1036</v>
      </c>
      <c r="D869" s="61" t="s">
        <v>41</v>
      </c>
      <c r="E869" s="60" t="s">
        <v>371</v>
      </c>
      <c r="F869" s="3" t="s">
        <v>1081</v>
      </c>
      <c r="G869" s="31" t="s">
        <v>1295</v>
      </c>
      <c r="H869" s="81">
        <v>1377126178</v>
      </c>
      <c r="I869" s="81">
        <v>1377126178</v>
      </c>
      <c r="J869" s="31" t="s">
        <v>1150</v>
      </c>
      <c r="K869" s="31" t="s">
        <v>1150</v>
      </c>
      <c r="L869" s="31" t="s">
        <v>1296</v>
      </c>
    </row>
    <row r="870" spans="2:12" ht="33.75">
      <c r="B870" s="60">
        <v>80101502</v>
      </c>
      <c r="C870" s="60" t="s">
        <v>1037</v>
      </c>
      <c r="D870" s="61" t="s">
        <v>41</v>
      </c>
      <c r="E870" s="60" t="s">
        <v>127</v>
      </c>
      <c r="F870" s="3" t="s">
        <v>1081</v>
      </c>
      <c r="G870" s="31" t="s">
        <v>1297</v>
      </c>
      <c r="H870" s="81">
        <v>6000000000</v>
      </c>
      <c r="I870" s="81">
        <v>6000000000</v>
      </c>
      <c r="J870" s="31" t="s">
        <v>1150</v>
      </c>
      <c r="K870" s="31" t="s">
        <v>1150</v>
      </c>
      <c r="L870" s="31" t="s">
        <v>1296</v>
      </c>
    </row>
    <row r="871" spans="2:12" ht="22.5">
      <c r="B871" s="60">
        <v>80141902</v>
      </c>
      <c r="C871" s="60" t="s">
        <v>1038</v>
      </c>
      <c r="D871" s="61" t="s">
        <v>41</v>
      </c>
      <c r="E871" s="60" t="s">
        <v>127</v>
      </c>
      <c r="F871" s="60" t="s">
        <v>33</v>
      </c>
      <c r="G871" s="31" t="s">
        <v>1177</v>
      </c>
      <c r="H871" s="81">
        <v>400000000</v>
      </c>
      <c r="I871" s="81">
        <v>400000000</v>
      </c>
      <c r="J871" s="31" t="s">
        <v>1150</v>
      </c>
      <c r="K871" s="31" t="s">
        <v>1150</v>
      </c>
      <c r="L871" s="31" t="s">
        <v>1296</v>
      </c>
    </row>
    <row r="872" spans="2:12" ht="22.5">
      <c r="B872" s="60">
        <v>80101508</v>
      </c>
      <c r="C872" s="60" t="s">
        <v>1039</v>
      </c>
      <c r="D872" s="61" t="s">
        <v>36</v>
      </c>
      <c r="E872" s="60" t="s">
        <v>127</v>
      </c>
      <c r="F872" s="3" t="s">
        <v>1081</v>
      </c>
      <c r="G872" s="31" t="s">
        <v>1297</v>
      </c>
      <c r="H872" s="81">
        <v>1300000000</v>
      </c>
      <c r="I872" s="81">
        <v>1300000000</v>
      </c>
      <c r="J872" s="31" t="s">
        <v>1150</v>
      </c>
      <c r="K872" s="31" t="s">
        <v>1150</v>
      </c>
      <c r="L872" s="31" t="s">
        <v>1296</v>
      </c>
    </row>
    <row r="873" spans="2:12" ht="22.5">
      <c r="B873" s="60">
        <v>84121700</v>
      </c>
      <c r="C873" s="60" t="s">
        <v>1040</v>
      </c>
      <c r="D873" s="61" t="s">
        <v>36</v>
      </c>
      <c r="E873" s="60" t="s">
        <v>127</v>
      </c>
      <c r="F873" s="3" t="s">
        <v>1081</v>
      </c>
      <c r="G873" s="31" t="s">
        <v>1297</v>
      </c>
      <c r="H873" s="81">
        <v>1000000000</v>
      </c>
      <c r="I873" s="81">
        <v>1000000000</v>
      </c>
      <c r="J873" s="31" t="s">
        <v>1150</v>
      </c>
      <c r="K873" s="31" t="s">
        <v>1150</v>
      </c>
      <c r="L873" s="31" t="s">
        <v>1296</v>
      </c>
    </row>
    <row r="874" spans="2:12" ht="22.5">
      <c r="B874" s="60">
        <v>80101502</v>
      </c>
      <c r="C874" s="60" t="s">
        <v>1041</v>
      </c>
      <c r="D874" s="61" t="s">
        <v>41</v>
      </c>
      <c r="E874" s="60" t="s">
        <v>371</v>
      </c>
      <c r="F874" s="60" t="s">
        <v>33</v>
      </c>
      <c r="G874" s="31" t="s">
        <v>1297</v>
      </c>
      <c r="H874" s="81">
        <v>100000000</v>
      </c>
      <c r="I874" s="81">
        <v>100000000</v>
      </c>
      <c r="J874" s="31" t="s">
        <v>1150</v>
      </c>
      <c r="K874" s="31" t="s">
        <v>1150</v>
      </c>
      <c r="L874" s="31" t="s">
        <v>1296</v>
      </c>
    </row>
    <row r="875" spans="2:12" ht="11.25">
      <c r="B875" s="60">
        <v>80101502</v>
      </c>
      <c r="C875" s="60" t="s">
        <v>1042</v>
      </c>
      <c r="D875" s="61" t="s">
        <v>41</v>
      </c>
      <c r="E875" s="60" t="s">
        <v>371</v>
      </c>
      <c r="F875" s="60" t="s">
        <v>33</v>
      </c>
      <c r="G875" s="31" t="s">
        <v>1297</v>
      </c>
      <c r="H875" s="81">
        <v>80000000</v>
      </c>
      <c r="I875" s="81">
        <v>80000000</v>
      </c>
      <c r="J875" s="31" t="s">
        <v>1150</v>
      </c>
      <c r="K875" s="31" t="s">
        <v>1150</v>
      </c>
      <c r="L875" s="31" t="s">
        <v>1296</v>
      </c>
    </row>
    <row r="876" spans="2:12" ht="45">
      <c r="B876" s="60">
        <v>80101502</v>
      </c>
      <c r="C876" s="60" t="s">
        <v>1043</v>
      </c>
      <c r="D876" s="61" t="s">
        <v>36</v>
      </c>
      <c r="E876" s="60" t="s">
        <v>127</v>
      </c>
      <c r="F876" s="5" t="s">
        <v>49</v>
      </c>
      <c r="G876" s="31" t="s">
        <v>1297</v>
      </c>
      <c r="H876" s="81">
        <v>100000000</v>
      </c>
      <c r="I876" s="81">
        <v>100000000</v>
      </c>
      <c r="J876" s="31" t="s">
        <v>1150</v>
      </c>
      <c r="K876" s="31" t="s">
        <v>1150</v>
      </c>
      <c r="L876" s="31" t="s">
        <v>1296</v>
      </c>
    </row>
    <row r="877" spans="2:12" ht="22.5">
      <c r="B877" s="60">
        <v>80101508</v>
      </c>
      <c r="C877" s="60" t="s">
        <v>1044</v>
      </c>
      <c r="D877" s="61" t="s">
        <v>41</v>
      </c>
      <c r="E877" s="60" t="s">
        <v>32</v>
      </c>
      <c r="F877" s="3" t="s">
        <v>1064</v>
      </c>
      <c r="G877" s="31" t="s">
        <v>1297</v>
      </c>
      <c r="H877" s="81">
        <v>50000000</v>
      </c>
      <c r="I877" s="81">
        <v>50000000</v>
      </c>
      <c r="J877" s="31" t="s">
        <v>1150</v>
      </c>
      <c r="K877" s="31" t="s">
        <v>1150</v>
      </c>
      <c r="L877" s="31" t="s">
        <v>1296</v>
      </c>
    </row>
    <row r="878" spans="2:12" ht="22.5">
      <c r="B878" s="60">
        <v>80101508</v>
      </c>
      <c r="C878" s="60" t="s">
        <v>1045</v>
      </c>
      <c r="D878" s="61" t="s">
        <v>41</v>
      </c>
      <c r="E878" s="60" t="s">
        <v>32</v>
      </c>
      <c r="F878" s="3" t="s">
        <v>1064</v>
      </c>
      <c r="G878" s="31" t="s">
        <v>1297</v>
      </c>
      <c r="H878" s="81">
        <v>50000000</v>
      </c>
      <c r="I878" s="81">
        <v>50000000</v>
      </c>
      <c r="J878" s="31" t="s">
        <v>1150</v>
      </c>
      <c r="K878" s="31" t="s">
        <v>1150</v>
      </c>
      <c r="L878" s="31" t="s">
        <v>1296</v>
      </c>
    </row>
    <row r="879" spans="2:12" ht="33.75">
      <c r="B879" s="60">
        <v>80101508</v>
      </c>
      <c r="C879" s="60" t="s">
        <v>1046</v>
      </c>
      <c r="D879" s="61" t="s">
        <v>41</v>
      </c>
      <c r="E879" s="60" t="s">
        <v>32</v>
      </c>
      <c r="F879" s="60" t="s">
        <v>33</v>
      </c>
      <c r="G879" s="31" t="s">
        <v>1297</v>
      </c>
      <c r="H879" s="81">
        <v>150000000</v>
      </c>
      <c r="I879" s="81">
        <v>150000000</v>
      </c>
      <c r="J879" s="31" t="s">
        <v>1150</v>
      </c>
      <c r="K879" s="31" t="s">
        <v>1150</v>
      </c>
      <c r="L879" s="31" t="s">
        <v>1296</v>
      </c>
    </row>
    <row r="880" spans="2:12" ht="22.5">
      <c r="B880" s="60">
        <v>80101508</v>
      </c>
      <c r="C880" s="60" t="s">
        <v>1047</v>
      </c>
      <c r="D880" s="61" t="s">
        <v>1142</v>
      </c>
      <c r="E880" s="60" t="s">
        <v>59</v>
      </c>
      <c r="F880" s="3" t="s">
        <v>1064</v>
      </c>
      <c r="G880" s="31" t="s">
        <v>1297</v>
      </c>
      <c r="H880" s="81">
        <v>30000000</v>
      </c>
      <c r="I880" s="81">
        <v>30000000</v>
      </c>
      <c r="J880" s="31" t="s">
        <v>1150</v>
      </c>
      <c r="K880" s="31" t="s">
        <v>1150</v>
      </c>
      <c r="L880" s="31" t="s">
        <v>1296</v>
      </c>
    </row>
    <row r="881" spans="2:12" ht="22.5">
      <c r="B881" s="60">
        <v>80101508</v>
      </c>
      <c r="C881" s="60" t="s">
        <v>1048</v>
      </c>
      <c r="D881" s="61" t="s">
        <v>36</v>
      </c>
      <c r="E881" s="60" t="s">
        <v>32</v>
      </c>
      <c r="F881" s="5" t="s">
        <v>49</v>
      </c>
      <c r="G881" s="31" t="s">
        <v>1297</v>
      </c>
      <c r="H881" s="81">
        <v>50000000</v>
      </c>
      <c r="I881" s="81">
        <v>50000000</v>
      </c>
      <c r="J881" s="31" t="s">
        <v>1150</v>
      </c>
      <c r="K881" s="31" t="s">
        <v>1150</v>
      </c>
      <c r="L881" s="31" t="s">
        <v>1296</v>
      </c>
    </row>
    <row r="882" spans="2:12" ht="22.5">
      <c r="B882" s="60">
        <v>80101508</v>
      </c>
      <c r="C882" s="60" t="s">
        <v>1049</v>
      </c>
      <c r="D882" s="61" t="s">
        <v>41</v>
      </c>
      <c r="E882" s="60" t="s">
        <v>62</v>
      </c>
      <c r="F882" s="3" t="s">
        <v>1064</v>
      </c>
      <c r="G882" s="31" t="s">
        <v>1297</v>
      </c>
      <c r="H882" s="81">
        <v>50000000</v>
      </c>
      <c r="I882" s="81">
        <v>50000000</v>
      </c>
      <c r="J882" s="31" t="s">
        <v>1150</v>
      </c>
      <c r="K882" s="31" t="s">
        <v>1150</v>
      </c>
      <c r="L882" s="31" t="s">
        <v>1296</v>
      </c>
    </row>
    <row r="883" spans="2:12" ht="22.5">
      <c r="B883" s="60">
        <v>80101508</v>
      </c>
      <c r="C883" s="60" t="s">
        <v>1050</v>
      </c>
      <c r="D883" s="61" t="s">
        <v>41</v>
      </c>
      <c r="E883" s="60" t="s">
        <v>62</v>
      </c>
      <c r="F883" s="3" t="s">
        <v>1064</v>
      </c>
      <c r="G883" s="31" t="s">
        <v>1297</v>
      </c>
      <c r="H883" s="81">
        <v>40000000</v>
      </c>
      <c r="I883" s="81">
        <v>40000000</v>
      </c>
      <c r="J883" s="31" t="s">
        <v>1150</v>
      </c>
      <c r="K883" s="31" t="s">
        <v>1150</v>
      </c>
      <c r="L883" s="31" t="s">
        <v>1296</v>
      </c>
    </row>
    <row r="884" spans="2:12" ht="22.5">
      <c r="B884" s="60">
        <v>80101601</v>
      </c>
      <c r="C884" s="60" t="s">
        <v>1051</v>
      </c>
      <c r="D884" s="61" t="s">
        <v>41</v>
      </c>
      <c r="E884" s="60" t="s">
        <v>62</v>
      </c>
      <c r="F884" s="5" t="s">
        <v>49</v>
      </c>
      <c r="G884" s="31" t="s">
        <v>1297</v>
      </c>
      <c r="H884" s="81">
        <v>100000000</v>
      </c>
      <c r="I884" s="81">
        <v>100000000</v>
      </c>
      <c r="J884" s="31" t="s">
        <v>1150</v>
      </c>
      <c r="K884" s="31" t="s">
        <v>1150</v>
      </c>
      <c r="L884" s="31" t="s">
        <v>1296</v>
      </c>
    </row>
    <row r="885" spans="2:12" ht="22.5">
      <c r="B885" s="60">
        <v>80101601</v>
      </c>
      <c r="C885" s="60" t="s">
        <v>1052</v>
      </c>
      <c r="D885" s="61" t="s">
        <v>41</v>
      </c>
      <c r="E885" s="60" t="s">
        <v>62</v>
      </c>
      <c r="F885" s="60" t="s">
        <v>33</v>
      </c>
      <c r="G885" s="31" t="s">
        <v>1297</v>
      </c>
      <c r="H885" s="81">
        <v>300000000</v>
      </c>
      <c r="I885" s="81">
        <v>300000000</v>
      </c>
      <c r="J885" s="31" t="s">
        <v>1150</v>
      </c>
      <c r="K885" s="31" t="s">
        <v>1150</v>
      </c>
      <c r="L885" s="31" t="s">
        <v>1296</v>
      </c>
    </row>
    <row r="886" spans="2:12" ht="22.5">
      <c r="B886" s="60">
        <v>80101601</v>
      </c>
      <c r="C886" s="60" t="s">
        <v>1053</v>
      </c>
      <c r="D886" s="61" t="s">
        <v>1142</v>
      </c>
      <c r="E886" s="60" t="s">
        <v>62</v>
      </c>
      <c r="F886" s="5" t="s">
        <v>49</v>
      </c>
      <c r="G886" s="31" t="s">
        <v>1297</v>
      </c>
      <c r="H886" s="81">
        <v>100000000</v>
      </c>
      <c r="I886" s="81">
        <v>100000000</v>
      </c>
      <c r="J886" s="31" t="s">
        <v>1150</v>
      </c>
      <c r="K886" s="31" t="s">
        <v>1150</v>
      </c>
      <c r="L886" s="31" t="s">
        <v>1296</v>
      </c>
    </row>
    <row r="887" spans="2:12" ht="22.5">
      <c r="B887" s="60">
        <v>93141500</v>
      </c>
      <c r="C887" s="60" t="s">
        <v>1054</v>
      </c>
      <c r="D887" s="61" t="s">
        <v>36</v>
      </c>
      <c r="E887" s="60" t="s">
        <v>39</v>
      </c>
      <c r="F887" s="3" t="s">
        <v>1064</v>
      </c>
      <c r="G887" s="31" t="s">
        <v>43</v>
      </c>
      <c r="H887" s="81">
        <v>55000000</v>
      </c>
      <c r="I887" s="81">
        <v>55000000</v>
      </c>
      <c r="J887" s="31" t="s">
        <v>1150</v>
      </c>
      <c r="K887" s="31" t="s">
        <v>1150</v>
      </c>
      <c r="L887" s="31" t="s">
        <v>1296</v>
      </c>
    </row>
    <row r="888" spans="2:12" ht="22.5">
      <c r="B888" s="60">
        <v>93141500</v>
      </c>
      <c r="C888" s="60" t="s">
        <v>164</v>
      </c>
      <c r="D888" s="61" t="s">
        <v>41</v>
      </c>
      <c r="E888" s="60" t="s">
        <v>42</v>
      </c>
      <c r="F888" s="3" t="s">
        <v>1064</v>
      </c>
      <c r="G888" s="31" t="s">
        <v>43</v>
      </c>
      <c r="H888" s="81">
        <v>65000000</v>
      </c>
      <c r="I888" s="81">
        <v>65000000</v>
      </c>
      <c r="J888" s="31" t="s">
        <v>1150</v>
      </c>
      <c r="K888" s="31" t="s">
        <v>1150</v>
      </c>
      <c r="L888" s="31" t="s">
        <v>1296</v>
      </c>
    </row>
    <row r="889" spans="2:12" ht="78.75">
      <c r="B889" s="60">
        <v>93141500</v>
      </c>
      <c r="C889" s="60" t="s">
        <v>1055</v>
      </c>
      <c r="D889" s="61" t="s">
        <v>153</v>
      </c>
      <c r="E889" s="60" t="s">
        <v>42</v>
      </c>
      <c r="F889" s="3" t="s">
        <v>1081</v>
      </c>
      <c r="G889" s="31" t="s">
        <v>43</v>
      </c>
      <c r="H889" s="81">
        <v>100000000</v>
      </c>
      <c r="I889" s="81">
        <v>100000000</v>
      </c>
      <c r="J889" s="31" t="s">
        <v>1150</v>
      </c>
      <c r="K889" s="31" t="s">
        <v>1150</v>
      </c>
      <c r="L889" s="31" t="s">
        <v>1296</v>
      </c>
    </row>
    <row r="890" spans="2:12" ht="22.5">
      <c r="B890" s="60">
        <v>93141500</v>
      </c>
      <c r="C890" s="60" t="s">
        <v>1056</v>
      </c>
      <c r="D890" s="61" t="s">
        <v>153</v>
      </c>
      <c r="E890" s="60" t="s">
        <v>57</v>
      </c>
      <c r="F890" s="3" t="s">
        <v>1064</v>
      </c>
      <c r="G890" s="31" t="s">
        <v>43</v>
      </c>
      <c r="H890" s="81">
        <v>65000000</v>
      </c>
      <c r="I890" s="81">
        <v>65000000</v>
      </c>
      <c r="J890" s="31" t="s">
        <v>1150</v>
      </c>
      <c r="K890" s="31" t="s">
        <v>1150</v>
      </c>
      <c r="L890" s="31" t="s">
        <v>1296</v>
      </c>
    </row>
    <row r="891" spans="2:12" ht="11.25">
      <c r="B891" s="60">
        <v>93141500</v>
      </c>
      <c r="C891" s="60" t="s">
        <v>1057</v>
      </c>
      <c r="D891" s="61" t="s">
        <v>88</v>
      </c>
      <c r="E891" s="60" t="s">
        <v>59</v>
      </c>
      <c r="F891" s="3" t="s">
        <v>1064</v>
      </c>
      <c r="G891" s="31" t="s">
        <v>43</v>
      </c>
      <c r="H891" s="81">
        <v>50000000</v>
      </c>
      <c r="I891" s="81">
        <v>50000000</v>
      </c>
      <c r="J891" s="31" t="s">
        <v>1150</v>
      </c>
      <c r="K891" s="31" t="s">
        <v>1150</v>
      </c>
      <c r="L891" s="31" t="s">
        <v>1296</v>
      </c>
    </row>
    <row r="892" spans="2:12" ht="22.5">
      <c r="B892" s="60">
        <v>93141500</v>
      </c>
      <c r="C892" s="60" t="s">
        <v>1058</v>
      </c>
      <c r="D892" s="61" t="s">
        <v>153</v>
      </c>
      <c r="E892" s="60" t="s">
        <v>61</v>
      </c>
      <c r="F892" s="3" t="s">
        <v>1064</v>
      </c>
      <c r="G892" s="31" t="s">
        <v>43</v>
      </c>
      <c r="H892" s="81">
        <v>50000000</v>
      </c>
      <c r="I892" s="81">
        <v>50000000</v>
      </c>
      <c r="J892" s="31" t="s">
        <v>1150</v>
      </c>
      <c r="K892" s="31" t="s">
        <v>1150</v>
      </c>
      <c r="L892" s="31" t="s">
        <v>1296</v>
      </c>
    </row>
    <row r="893" spans="2:12" ht="11.25">
      <c r="B893" s="60">
        <v>93141500</v>
      </c>
      <c r="C893" s="60" t="s">
        <v>1059</v>
      </c>
      <c r="D893" s="61" t="s">
        <v>1149</v>
      </c>
      <c r="E893" s="60" t="s">
        <v>59</v>
      </c>
      <c r="F893" s="3" t="s">
        <v>1064</v>
      </c>
      <c r="G893" s="31" t="s">
        <v>43</v>
      </c>
      <c r="H893" s="81">
        <v>60000000</v>
      </c>
      <c r="I893" s="81">
        <v>60000000</v>
      </c>
      <c r="J893" s="31" t="s">
        <v>1150</v>
      </c>
      <c r="K893" s="31" t="s">
        <v>1150</v>
      </c>
      <c r="L893" s="31" t="s">
        <v>1296</v>
      </c>
    </row>
    <row r="894" spans="2:12" ht="22.5">
      <c r="B894" s="60">
        <v>93141500</v>
      </c>
      <c r="C894" s="60" t="s">
        <v>1060</v>
      </c>
      <c r="D894" s="61" t="s">
        <v>88</v>
      </c>
      <c r="E894" s="60" t="s">
        <v>57</v>
      </c>
      <c r="F894" s="3" t="s">
        <v>1064</v>
      </c>
      <c r="G894" s="31" t="s">
        <v>43</v>
      </c>
      <c r="H894" s="81">
        <v>65000000</v>
      </c>
      <c r="I894" s="81">
        <v>65000000</v>
      </c>
      <c r="J894" s="31" t="s">
        <v>1150</v>
      </c>
      <c r="K894" s="31" t="s">
        <v>1150</v>
      </c>
      <c r="L894" s="31" t="s">
        <v>1296</v>
      </c>
    </row>
    <row r="895" spans="2:12" ht="11.25">
      <c r="B895" s="60">
        <v>93141500</v>
      </c>
      <c r="C895" s="60" t="s">
        <v>1061</v>
      </c>
      <c r="D895" s="61" t="s">
        <v>1137</v>
      </c>
      <c r="E895" s="60" t="s">
        <v>61</v>
      </c>
      <c r="F895" s="3" t="s">
        <v>1064</v>
      </c>
      <c r="G895" s="31" t="s">
        <v>43</v>
      </c>
      <c r="H895" s="81">
        <v>60000000</v>
      </c>
      <c r="I895" s="81">
        <v>60000000</v>
      </c>
      <c r="J895" s="31" t="s">
        <v>1150</v>
      </c>
      <c r="K895" s="31" t="s">
        <v>1150</v>
      </c>
      <c r="L895" s="31" t="s">
        <v>1296</v>
      </c>
    </row>
    <row r="896" spans="2:12" ht="33.75">
      <c r="B896" s="60">
        <v>93141500</v>
      </c>
      <c r="C896" s="60" t="s">
        <v>399</v>
      </c>
      <c r="D896" s="61" t="s">
        <v>1137</v>
      </c>
      <c r="E896" s="60" t="s">
        <v>62</v>
      </c>
      <c r="F896" s="3" t="s">
        <v>1081</v>
      </c>
      <c r="G896" s="31" t="s">
        <v>43</v>
      </c>
      <c r="H896" s="81">
        <v>160000000</v>
      </c>
      <c r="I896" s="81">
        <v>160000000</v>
      </c>
      <c r="J896" s="31" t="s">
        <v>1150</v>
      </c>
      <c r="K896" s="31" t="s">
        <v>1150</v>
      </c>
      <c r="L896" s="31" t="s">
        <v>1296</v>
      </c>
    </row>
    <row r="897" spans="2:12" ht="11.25">
      <c r="B897" s="60">
        <v>93141500</v>
      </c>
      <c r="C897" s="60" t="s">
        <v>1062</v>
      </c>
      <c r="D897" s="61" t="s">
        <v>1149</v>
      </c>
      <c r="E897" s="60" t="s">
        <v>59</v>
      </c>
      <c r="F897" s="3" t="s">
        <v>1064</v>
      </c>
      <c r="G897" s="31" t="s">
        <v>43</v>
      </c>
      <c r="H897" s="81">
        <v>40000000</v>
      </c>
      <c r="I897" s="81">
        <v>40000000</v>
      </c>
      <c r="J897" s="31" t="s">
        <v>1150</v>
      </c>
      <c r="K897" s="31" t="s">
        <v>1150</v>
      </c>
      <c r="L897" s="31" t="s">
        <v>1296</v>
      </c>
    </row>
    <row r="898" spans="2:12" ht="22.5">
      <c r="B898" s="60">
        <v>93141500</v>
      </c>
      <c r="C898" s="60" t="s">
        <v>1063</v>
      </c>
      <c r="D898" s="61" t="s">
        <v>1149</v>
      </c>
      <c r="E898" s="60" t="s">
        <v>59</v>
      </c>
      <c r="F898" s="3" t="s">
        <v>1064</v>
      </c>
      <c r="G898" s="31" t="s">
        <v>43</v>
      </c>
      <c r="H898" s="81">
        <v>40000000</v>
      </c>
      <c r="I898" s="81">
        <v>40000000</v>
      </c>
      <c r="J898" s="31" t="s">
        <v>1150</v>
      </c>
      <c r="K898" s="31" t="s">
        <v>1150</v>
      </c>
      <c r="L898" s="31" t="s">
        <v>1296</v>
      </c>
    </row>
    <row r="899" spans="2:12" ht="11.25">
      <c r="B899" s="62"/>
      <c r="C899" s="63"/>
      <c r="D899" s="64"/>
      <c r="E899" s="63"/>
      <c r="F899" s="51"/>
      <c r="G899" s="62"/>
      <c r="H899" s="65"/>
      <c r="I899" s="65"/>
      <c r="J899" s="62"/>
      <c r="K899" s="62"/>
      <c r="L899" s="62"/>
    </row>
    <row r="900" spans="2:4" ht="11.25">
      <c r="B900" s="39"/>
      <c r="C900" s="40"/>
      <c r="D900" s="40"/>
    </row>
    <row r="901" spans="2:4" ht="23.25" thickBot="1">
      <c r="B901" s="66" t="s">
        <v>21</v>
      </c>
      <c r="C901" s="67"/>
      <c r="D901" s="67"/>
    </row>
    <row r="902" spans="2:4" ht="33.75">
      <c r="B902" s="42" t="s">
        <v>6</v>
      </c>
      <c r="C902" s="53" t="s">
        <v>22</v>
      </c>
      <c r="D902" s="43" t="s">
        <v>14</v>
      </c>
    </row>
    <row r="903" spans="2:4" ht="15">
      <c r="B903"/>
      <c r="C903"/>
      <c r="D903"/>
    </row>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9" ht="15"/>
    <row r="1980" ht="15"/>
    <row r="1981" ht="15"/>
    <row r="1982" ht="15"/>
    <row r="1983"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9" ht="15"/>
    <row r="2030" ht="15"/>
  </sheetData>
  <sheetProtection/>
  <protectedRanges>
    <protectedRange sqref="B913:B922 B924:B925" name="Rango1_16_8"/>
    <protectedRange sqref="B1063 B1034:B1061" name="Rango1_2_3_3"/>
    <protectedRange sqref="B1065" name="Rango1_1_1_2"/>
    <protectedRange sqref="B1033" name="Rango1_1_4"/>
    <protectedRange sqref="B1030" name="Rango1_7_3_1"/>
    <protectedRange sqref="B1031" name="Rango1_6_1"/>
    <protectedRange sqref="B1032" name="Rango1_2_1_2_1"/>
    <protectedRange sqref="B1062" name="Rango1_2_2_1_2"/>
    <protectedRange sqref="C537 C531:C532" name="Rango1_16"/>
    <protectedRange sqref="C643:C645" name="Rango1_1"/>
    <protectedRange sqref="C646:C648" name="Rango1_1_1"/>
    <protectedRange sqref="C649:C651" name="Rango1_2"/>
    <protectedRange sqref="C652:C654" name="Rango1_3"/>
    <protectedRange sqref="C655" name="Rango1_4"/>
    <protectedRange sqref="C656:C657" name="Rango1_5"/>
    <protectedRange sqref="C658" name="Rango1_7"/>
    <protectedRange sqref="C838:C844" name="Rango1_6_3_1"/>
    <protectedRange sqref="C849" name="Rango1_1_1_1_3_1"/>
    <protectedRange sqref="C853 C851" name="Rango1_2_1_1_2_1"/>
    <protectedRange sqref="C297 C302" name="Rango1_2_9_1_2_2_1"/>
    <protectedRange sqref="C298" name="Rango1_2_17_3_1_2_2_1"/>
    <protectedRange sqref="C295:C296" name="Rango1_2_9_1_2_1_2_1"/>
    <protectedRange sqref="C306" name="Rango1_2_8_3_1_2_2_1"/>
    <protectedRange sqref="C215:C221" name="Rango1_2_7_2"/>
    <protectedRange sqref="C222:C237" name="Rango1_2_8_1"/>
    <protectedRange sqref="C241" name="Rango1_2_9_2_1"/>
    <protectedRange sqref="C348" name="Rango1_6"/>
    <protectedRange sqref="E537 E531:E533" name="Rango1_16_3_2"/>
    <protectedRange sqref="D669:D722" name="Rango1_2_3"/>
    <protectedRange sqref="D728" name="Rango1_2_3_2_3"/>
    <protectedRange sqref="D731:D732" name="Rango1_2_3_1"/>
    <protectedRange sqref="D766" name="Rango1_2_3_5"/>
    <protectedRange sqref="D301 D298" name="Rango1_2_14_3_2_2_2_1"/>
    <protectedRange sqref="D215:D221" name="Rango1_3_4_1"/>
    <protectedRange sqref="D222:D240" name="Rango1_3_5_1"/>
    <protectedRange sqref="H669:H690 I445:I461" name="Rango1_2_1"/>
    <protectedRange sqref="H718:H722" name="Rango1_2_4"/>
    <protectedRange sqref="H705" name="Rango1_2_6"/>
    <protectedRange sqref="H691:H695" name="Rango1_2_4_1"/>
    <protectedRange sqref="H696:H704" name="Rango1_2_5_1"/>
    <protectedRange sqref="H715:H717" name="Rango1_2_4_2"/>
    <protectedRange sqref="H708" name="Rango1_2_6_1"/>
    <protectedRange sqref="H709:H714" name="Rango1_2_7_1"/>
    <protectedRange sqref="H723" name="Rango1_2_4_2_4"/>
    <protectedRange sqref="H766 I536" name="Rango1_2_1_1_4"/>
    <protectedRange sqref="I277 H297:I297" name="Rango1_2_1_3_1_2_1"/>
    <protectedRange sqref="I282 H302:I303" name="Rango1_2_2_3_1_2_1"/>
    <protectedRange sqref="H298:I298" name="Rango1_2_17_3_4_1_2_1"/>
    <protectedRange sqref="I284 H304:I304" name="Rango1_2_3_2_3_1_2_1"/>
    <protectedRange sqref="H295:I296" name="Rango1_2_3_6_1_2_1"/>
    <protectedRange sqref="H306:I306" name="Rango1_2_3_2_3_1_1_2_1"/>
  </protectedRanges>
  <autoFilter ref="B18:L898"/>
  <mergeCells count="2">
    <mergeCell ref="F5:I9"/>
    <mergeCell ref="F11:I15"/>
  </mergeCells>
  <conditionalFormatting sqref="C430">
    <cfRule type="duplicateValues" priority="12" dxfId="1">
      <formula>AND(COUNTIF($C$430:$C$430,C430)&gt;1,NOT(ISBLANK(C430)))</formula>
    </cfRule>
  </conditionalFormatting>
  <conditionalFormatting sqref="C430">
    <cfRule type="duplicateValues" priority="11" dxfId="12">
      <formula>AND(COUNTIF($C$430:$C$430,C430)&gt;1,NOT(ISBLANK(C430)))</formula>
    </cfRule>
  </conditionalFormatting>
  <conditionalFormatting sqref="C431">
    <cfRule type="duplicateValues" priority="10" dxfId="12">
      <formula>AND(COUNTIF($C$431:$C$431,C431)&gt;1,NOT(ISBLANK(C431)))</formula>
    </cfRule>
  </conditionalFormatting>
  <conditionalFormatting sqref="C432">
    <cfRule type="duplicateValues" priority="9" dxfId="12">
      <formula>AND(COUNTIF($C$432:$C$432,C432)&gt;1,NOT(ISBLANK(C432)))</formula>
    </cfRule>
  </conditionalFormatting>
  <conditionalFormatting sqref="C433">
    <cfRule type="duplicateValues" priority="8" dxfId="1">
      <formula>AND(COUNTIF($C$433:$C$433,C433)&gt;1,NOT(ISBLANK(C433)))</formula>
    </cfRule>
  </conditionalFormatting>
  <conditionalFormatting sqref="C433">
    <cfRule type="duplicateValues" priority="7" dxfId="12">
      <formula>AND(COUNTIF($C$433:$C$433,C433)&gt;1,NOT(ISBLANK(C433)))</formula>
    </cfRule>
  </conditionalFormatting>
  <conditionalFormatting sqref="C434">
    <cfRule type="duplicateValues" priority="6" dxfId="1">
      <formula>AND(COUNTIF($C$434:$C$434,C434)&gt;1,NOT(ISBLANK(C434)))</formula>
    </cfRule>
  </conditionalFormatting>
  <conditionalFormatting sqref="C434">
    <cfRule type="duplicateValues" priority="5" dxfId="12">
      <formula>AND(COUNTIF($C$434:$C$434,C434)&gt;1,NOT(ISBLANK(C434)))</formula>
    </cfRule>
  </conditionalFormatting>
  <conditionalFormatting sqref="C435">
    <cfRule type="duplicateValues" priority="4" dxfId="1">
      <formula>AND(COUNTIF($C$435:$C$435,C435)&gt;1,NOT(ISBLANK(C435)))</formula>
    </cfRule>
  </conditionalFormatting>
  <conditionalFormatting sqref="C435">
    <cfRule type="duplicateValues" priority="3" dxfId="12">
      <formula>AND(COUNTIF($C$435:$C$435,C435)&gt;1,NOT(ISBLANK(C435)))</formula>
    </cfRule>
  </conditionalFormatting>
  <conditionalFormatting sqref="C429">
    <cfRule type="duplicateValues" priority="2" dxfId="1">
      <formula>AND(COUNTIF($C$429:$C$429,C429)&gt;1,NOT(ISBLANK(C429)))</formula>
    </cfRule>
  </conditionalFormatting>
  <conditionalFormatting sqref="C429">
    <cfRule type="duplicateValues" priority="1" dxfId="12">
      <formula>AND(COUNTIF($C$429:$C$429,C429)&gt;1,NOT(ISBLANK(C429)))</formula>
    </cfRule>
  </conditionalFormatting>
  <hyperlinks>
    <hyperlink ref="C8" r:id="rId1" display="www.antioquia.gov.co"/>
    <hyperlink ref="L583:L618" r:id="rId2" display="beatriz.loperamontoya@antioquia.gov.co"/>
    <hyperlink ref="L583" r:id="rId3" display="beatriz.loperamontoya@antioquia.gov.co"/>
    <hyperlink ref="L584:L622" r:id="rId4" display="beatriz.loperamontoya@antioquia.gov.co"/>
    <hyperlink ref="L633" r:id="rId5" display="carlos.guerra@antioquia.gov.co"/>
    <hyperlink ref="L634:L641" r:id="rId6" display="carlos.guerra@antioquia.gov.co"/>
    <hyperlink ref="L642" r:id="rId7" display="rosario.manrique@antioquia.gov.co"/>
    <hyperlink ref="L643:L668" r:id="rId8" display="rosario.manrique@antioquia.gov.co"/>
    <hyperlink ref="L767" r:id="rId9" display="zulma.tabares@antioquia.gov.co"/>
    <hyperlink ref="L768:L837" r:id="rId10" display="zulma.tabares@antioquia.gov.co"/>
  </hyperlinks>
  <printOptions/>
  <pageMargins left="0.7" right="0.7" top="0.75" bottom="0.75" header="0.3" footer="0.3"/>
  <pageSetup horizontalDpi="600" verticalDpi="600" orientation="portrait" paperSize="9" r:id="rId13"/>
  <legacyDrawing r:id="rId1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CARLOS ARANGO RAMIREZ</cp:lastModifiedBy>
  <dcterms:created xsi:type="dcterms:W3CDTF">2012-12-10T15:58:41Z</dcterms:created>
  <dcterms:modified xsi:type="dcterms:W3CDTF">2016-01-19T13:45:02Z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